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荒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<sst xmlns="http://schemas.openxmlformats.org/spreadsheetml/2006/main" count="16" uniqueCount="14">
  <si>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38五莲县绿矿建材有限公司所属荒料处置项目  25327</t>
  </si>
  <si>
    <t>标的编号</t>
  </si>
  <si>
    <t>矿区</t>
  </si>
  <si>
    <t>治理区编号</t>
  </si>
  <si>
    <t>拍卖荒料量    （万m³）</t>
  </si>
  <si>
    <t>保证金
（万元）</t>
  </si>
  <si>
    <t>评估价格
（元/m³）</t>
  </si>
  <si>
    <t>挂牌价格
（万元）</t>
  </si>
  <si>
    <t>备注</t>
  </si>
  <si>
    <t>坊子村2号矿区</t>
  </si>
  <si>
    <t>南二区地块七</t>
  </si>
  <si>
    <t>南一区地块十</t>
  </si>
  <si>
    <t>南一区地块十一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</si>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</sst>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N10" sqref="N10"/>
    </sheetView>
  </sheetViews>
  <sheetFormatPr defaultColWidth="9" defaultRowHeight="13.5" outlineLevelRow="6" outlineLevelCol="7"/>
  <cols>
    <col min="1" max="1" width="10.375" style="1" customWidth="1"/>
    <col min="2" max="2" width="13.75" style="1" customWidth="1"/>
    <col min="3" max="3" width="20.75" style="1" customWidth="1"/>
    <col min="4" max="7" width="13.75" style="1" customWidth="1"/>
    <col min="8" max="8" width="18.375" style="1" customWidth="1"/>
    <col min="9" max="16384" width="9" style="1"/>
  </cols>
  <sheetData>
    <row r="1" s="1" customFormat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  <c r="H2" s="5" t="s">
        <v>8</v>
      </c>
    </row>
    <row r="3" s="2" customFormat="1" ht="31" customHeight="1" spans="1:8">
      <c r="A3" s="8">
        <v>1</v>
      </c>
      <c r="B3" s="8" t="s">
        <v>9</v>
      </c>
      <c r="C3" s="8" t="s">
        <v>10</v>
      </c>
      <c r="D3" s="8">
        <v>1.04</v>
      </c>
      <c r="E3" s="8">
        <f t="shared" ref="E3:E6" si="0">D3*F3*0.3</f>
        <v>70.2</v>
      </c>
      <c r="F3" s="8">
        <v>225</v>
      </c>
      <c r="G3" s="8">
        <f t="shared" ref="G3:G6" si="1">D3*F3</f>
        <v>234</v>
      </c>
      <c r="H3" s="8"/>
    </row>
    <row r="4" s="2" customFormat="1" ht="31" customHeight="1" spans="1:8">
      <c r="A4" s="8">
        <v>2</v>
      </c>
      <c r="B4" s="8" t="s">
        <v>9</v>
      </c>
      <c r="C4" s="8" t="s">
        <v>11</v>
      </c>
      <c r="D4" s="8">
        <v>1.46</v>
      </c>
      <c r="E4" s="8">
        <f t="shared" si="0"/>
        <v>98.55</v>
      </c>
      <c r="F4" s="8">
        <v>225</v>
      </c>
      <c r="G4" s="8">
        <f t="shared" si="1"/>
        <v>328.5</v>
      </c>
      <c r="H4" s="8"/>
    </row>
    <row r="5" s="2" customFormat="1" ht="31" customHeight="1" spans="1:8">
      <c r="A5" s="8">
        <v>3</v>
      </c>
      <c r="B5" s="8" t="s">
        <v>9</v>
      </c>
      <c r="C5" s="8" t="s">
        <v>12</v>
      </c>
      <c r="D5" s="8">
        <v>0.57</v>
      </c>
      <c r="E5" s="8">
        <f t="shared" si="0"/>
        <v>38.475</v>
      </c>
      <c r="F5" s="8">
        <v>225</v>
      </c>
      <c r="G5" s="8">
        <f t="shared" si="1"/>
        <v>128.25</v>
      </c>
      <c r="H5" s="8"/>
    </row>
    <row r="6" s="2" customFormat="1" ht="31" customHeight="1" spans="1:8">
      <c r="A6" s="8" t="s">
        <v>13</v>
      </c>
      <c r="B6" s="8"/>
      <c r="C6" s="8"/>
      <c r="D6" s="8">
        <f>SUM(D3:D5)</f>
        <v>3.07</v>
      </c>
      <c r="E6" s="8">
        <f t="shared" si="0"/>
        <v>207.225</v>
      </c>
      <c r="F6" s="8">
        <v>225</v>
      </c>
      <c r="G6" s="8">
        <f t="shared" si="1"/>
        <v>690.75</v>
      </c>
      <c r="H6" s="8"/>
    </row>
    <row r="7" s="1" customFormat="1" spans="1:8">
      <c r="A7" s="9"/>
      <c r="B7" s="9"/>
      <c r="C7" s="9"/>
      <c r="D7" s="9"/>
      <c r="E7" s="9"/>
      <c r="F7" s="9"/>
      <c r="G7" s="9"/>
      <c r="H7" s="9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2025-12-22T01:22:33Z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