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7"/>
  </bookViews>
  <sheets>
    <sheet name="工程" sheetId="4" r:id="rId1"/>
    <sheet name="2025.09.19" sheetId="5" r:id="rId2"/>
    <sheet name="2025.11.10" sheetId="6" r:id="rId3"/>
    <sheet name="2025.11.14" sheetId="7" r:id="rId4"/>
    <sheet name="2025.11.14日" sheetId="8" r:id="rId5"/>
    <sheet name="2025.11.15" sheetId="9" r:id="rId6"/>
    <sheet name="2026.08" sheetId="10" r:id="rId7"/>
    <sheet name="Sheet2" sheetId="11" r:id="rId8"/>
    <sheet name="Sheet3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<sst xmlns="http://schemas.openxmlformats.org/spreadsheetml/2006/main" count="259" uniqueCount="69">
  <si>
    <t xml:space="preserve"> 大郭村（居）资产资源处置审批表</t>
  </si>
  <si>
    <t xml:space="preserve">                                                  2025年 8 月16日</t>
  </si>
  <si>
    <t>审批项目：
    我合作社现有工业用地两处，合同已到期，现对外发包租赁期为20年，付款方式为一年一付。                      
    标的底价：工业用地每亩1600元/年，租赁期间每5年上调10%，第一个5年租赁费每亩1600元/年，第二个5年租赁费每亩1760元/年，第三个5年租赁费每亩1936元/年，第四个5年租赁费每亩2130元/年。   
    标的一：位于大郭村集市路，面积1.15亩，包含原租户地上附着物评估价值805774元（详见明细）工业用地租赁费：42700元， 标的总价：848474元。
    标的二：位于大郭村集市路，面积0.239亩，包含原租户地上附着物评估价值197878元（详见明细）工业用地租赁费：8874元，标的总价：206752元。
   招标期间产生的所有费用均由中标方承担。</t>
  </si>
  <si>
    <t>预算额（后附预算报告）</t>
  </si>
  <si>
    <t>预算投资的资金来源</t>
  </si>
  <si>
    <t>目前可用账户余额</t>
  </si>
  <si>
    <t>截至目前村级债务余额</t>
  </si>
  <si>
    <t>村（居）党支部意见
    （公章） 
          书记签名：
                年     月    日</t>
  </si>
  <si>
    <t>村（居）股份经济合作社意见
     （公章）
            理事长签名：
                       年    月    日</t>
  </si>
  <si>
    <t>合作社成员(股东）代表会议意见（参会人员不得低于代表总数的2/3，附会议记录复印件)。</t>
  </si>
  <si>
    <t>管区意见：</t>
  </si>
  <si>
    <t xml:space="preserve">                           签字:</t>
  </si>
  <si>
    <t xml:space="preserve">                                           年     月    日</t>
  </si>
  <si>
    <t>街道农村产权交易服务中心意见：</t>
  </si>
  <si>
    <t xml:space="preserve">                                            年     月    日</t>
  </si>
  <si>
    <t>分管领导意见：</t>
  </si>
  <si>
    <t>街道办事处主任意见：</t>
  </si>
  <si>
    <t xml:space="preserve">                                          年     月    日</t>
  </si>
  <si>
    <t>审批程序:</t>
  </si>
  <si>
    <t>1、村（居）按照规定履行民主程序；2、报管区主任把关；3、报街道农村产权交易中心汇总；4、报分管领导审核；5报街道办事处主任审批。</t>
  </si>
  <si>
    <t>注意事项：必须附股份经济合作社理事会议、党员大会、股份经济合作社成员（股东）代表大会三个会议记录的复印件。</t>
  </si>
  <si>
    <t xml:space="preserve">                                                  2025年 9 月19日</t>
  </si>
  <si>
    <t>审批项目：
    我合作社现有工业用地五处，合同已到期，现对外发包租赁期为10年，付款方式为一年一付。                      
    标的底价：工业用地每亩1600元/年，租赁期间每5年上调10%，第一个5年租赁费每亩1600元/年，第二个5年租赁费每亩1760元/年。
    标的一：位于黄海路与解放路交叉路口北，面积10亩，包含原租户地上附着物评估价值1840800元（详见明细）工业用地租赁费：168000元， 标的总价：2008800元。
    标的二：位于大郭村集市路，面积0.239亩，包含原租户地上附着物评估价值197878元（详见明细）工业用地租赁费：8874元，标的总价：206752元。
   招标期间产生的所有费用均由中标方承担。</t>
  </si>
  <si>
    <t>审批项目：
   我合作社现有限额以下房屋七处，合同已到期，现对外发包租赁期为10年，付款方式为一年一付。                      
   标的一：原国都宾馆沿街房从北往南数第1间，房屋1间，约20平方米，每间2500元/年，房屋租赁费共计：25000元；
   标的二：原国都宾馆沿街房从北往南数第2间，房屋1间，约20平方米，每间2500元/年，房屋租赁费共计：25000元；
   标的三：原国都宾馆沿街房从北往南数第3-4间，房屋2间，约40平方米，每间2500元/年，地下室2间，约30平方米，每间500元/年，房屋租赁费共计：60000元；
   标的四：原国都宾馆沿街房二楼房屋从北往南数1-5间，楼下储藏室1间，约108平方米，每间1000元/年，房屋租赁费共计：60000元；
   标的五：五莲县弘丰资产工程车队以西，房屋3间及院落，院落约0.7亩，房屋约54平方米，每间1760元/年，房屋租赁费共计：52800元；
   标的六：五莲县金源车辆附件厂以东，房屋3间及院落，院落约1.5亩，房屋约54平方米，每间2850元/年，房屋租赁费共计：85500元；
   标的七：厉夫村租赁房屋以北，房屋4间及院落，院落约1.8亩，房屋约72平方米，每间1760元/年，房屋租赁费共计：70400元。
                 招标期间产生的所有费用均由中标方承担。</t>
  </si>
  <si>
    <t>审批项目：
    我合作社现有限额以下工业用地一处，合同已到期，现对外发包租赁期为10年，付款方式为一年一付。                      
    标的底价：工业用地每亩1600元/年，租赁期间每5年上调10%，第一个5年租赁费每亩1600元/年，第二个5年租赁费每亩1760元/年。
    四至：东至五莲县仪禾工贸有限公司、南至鲁恒制药厂、西至人民路、北至日照路。工业用地4.11亩，工业用地租赁费共计：69048元。
          招标期间产生的所有费用均由中标方承担。</t>
  </si>
  <si>
    <t>审批项目：
   我合作社现有限额以上房屋五处，合同已到期，现对外发包租赁期为10年，付款方式为一年一付。                       
   标的一：原国都宾馆沿街房以东，房屋10间及院落，院落约2亩，房屋约180平方米，每间1350元/年，房屋租赁费共计：135000元；
   标的二：五莲县污水处理厂以西，房屋58间，约800平方米，每年43000元，房屋租赁费共计：430000元；                                                                                                                                                                                                                                                                                                                                                                                                                                                                                                                                                                                                                                                                                                                                                                                                                                                                                                                                                                                                                                                                                                                                                                                                                                                                                                                                                                                                                                                                                                                                                                                                                                                                                                                                                                                                                                                                                                                                                                                                                                                                                                                                                                                                                                                                                                                                                                                                                                                                                                                                                                                                                                                                                                                                                                                                                                                                                                                                                                                                                                                                                          
   标的三：五莲县合晶石材厂以东，房屋13间及院落，院落约1.5亩，每年10800元，房屋租赁费共计：108000元；  
   标的四：张善宝租赁房屋以北，房屋18间，约320平方米，每年18000元，房屋租赁费共计：180000元；
   标的五：善收全羊馆以东，房屋13间，约200平方米，每年13000元，房屋租赁费共计：130000元。
             招标期间产生的所有费用均由中标方承担。</t>
  </si>
  <si>
    <t xml:space="preserve">审批项目：
   我合作社现有工业用地13处，合同已到期，现对外发包租赁期为10年，付款方式为一年一付。标的底价：工业用地每亩1600元/年，租赁期间每5年上调10%，第一个5年租赁费每亩1600元/年，第二个5年租赁费每亩1760元/年。（后附明细）
   </t>
  </si>
  <si>
    <t>大郭村居到期工业用地招标明细</t>
  </si>
  <si>
    <t>序号</t>
  </si>
  <si>
    <t>标段</t>
  </si>
  <si>
    <t>四至</t>
  </si>
  <si>
    <t>面积（亩）</t>
  </si>
  <si>
    <t>租赁期限（年）</t>
  </si>
  <si>
    <t>标的底价（元/年/亩）</t>
  </si>
  <si>
    <t>付款方式</t>
  </si>
  <si>
    <t>租赁费总价款（元）</t>
  </si>
  <si>
    <t>地上附着物评估价值（元）</t>
  </si>
  <si>
    <t>标的总价款（元）</t>
  </si>
  <si>
    <t>备注</t>
  </si>
  <si>
    <t>标的1</t>
  </si>
  <si>
    <t>东至张善敏房屋、西至何茂宾房屋、南至集贸市场、北至日照路</t>
  </si>
  <si>
    <t>一年一付</t>
  </si>
  <si>
    <t>租金每五年上调10%</t>
  </si>
  <si>
    <t>标的2</t>
  </si>
  <si>
    <t>东至孙树梅房屋、西至陈祥发房屋、南至集贸市场、北至日照路</t>
  </si>
  <si>
    <t>标的3</t>
  </si>
  <si>
    <t>东至何茂宾房屋、西至张加祥房屋、南至集贸市场、北至日照路</t>
  </si>
  <si>
    <t>标的4</t>
  </si>
  <si>
    <t>东至集贸市场、西至丁加存房屋、南至王德彬房屋、北至许加明房屋</t>
  </si>
  <si>
    <t>标的5</t>
  </si>
  <si>
    <t>东至集贸市场、西至郑子荣房屋、南至郑召明房屋、北至王德彬房屋</t>
  </si>
  <si>
    <t>标的6</t>
  </si>
  <si>
    <t>东至集贸市场、西至郑子荣房屋、南至王金辉房屋、北至翟亮房屋</t>
  </si>
  <si>
    <t>标的7</t>
  </si>
  <si>
    <t>东至集贸市场、西至王有刚房屋、南至王春生房屋、北至郑召明房屋</t>
  </si>
  <si>
    <t>标的8</t>
  </si>
  <si>
    <t>东至王金辉房屋、西至滨河路、南至徐伟房屋、北至郑子荣房屋</t>
  </si>
  <si>
    <t>标的9</t>
  </si>
  <si>
    <t>东至集贸市场、西至徐伟房屋、南至管西乾房屋、北至王金辉房屋</t>
  </si>
  <si>
    <t>标的10</t>
  </si>
  <si>
    <t>东至集贸市场、西至徐伟房屋、南至韩玉峰房屋、北至王春生房屋</t>
  </si>
  <si>
    <t>标的11</t>
  </si>
  <si>
    <t>东至集贸市场、西至滨河路、南至娄宝国房屋、北至韩玉峰房屋</t>
  </si>
  <si>
    <t>标的12</t>
  </si>
  <si>
    <t>东至解放路、西至空闲地、南至张加辉房屋、北至张加友房屋</t>
  </si>
  <si>
    <t>标的13</t>
  </si>
  <si>
    <t>东至解放路、西至空闲地、南至张加友房屋、北至空闲地</t>
  </si>
  <si>
    <t xml:space="preserve">审批项目：
    我合作社现有工业用地及集市用地三处，合同已到期，现对外发包租赁期为10年，付款方式为一年一付。
   标的一：工业用地2.58亩，东至孟凡亮房屋、南至腾峰纺织、西至刘勇房屋、北至集市路。每亩1600元/年，租赁期间每5年上调10%。租赁费共计：43344元；
   标的二：工业用地1亩，东至张加珂房屋、南至刘贤虎房屋、西至张善敏房屋、北至日照路。每亩1600元/年，租赁期间每5年上调10%。租赁费共计：16800元。
   标的三：集市用地面积约16亩，东至晨丰工贸有限公司、南至集贸市场2号棚、西至雨源机械厂、北至光森机械厂，标的底价8600元/年，租赁费每5年上调10%，租赁费共计：90300元。
          </t>
  </si>
  <si>
    <t>150444元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</si>
</sst>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仿宋"/>
      <charset val="134"/>
    </font>
    <font>
      <sz val="12"/>
      <name val="黑体"/>
      <charset val="134"/>
    </font>
    <font>
      <b/>
      <sz val="24"/>
      <name val="黑体"/>
      <charset val="134"/>
    </font>
    <font>
      <sz val="12"/>
      <name val="仿宋"/>
      <charset val="134"/>
    </font>
    <font>
      <sz val="11"/>
      <name val="仿宋"/>
      <charset val="134"/>
    </font>
    <font>
      <sz val="12"/>
      <name val="楷体"/>
      <charset val="134"/>
    </font>
    <font>
      <sz val="10"/>
      <name val="宋体"/>
      <charset val="134"/>
      <scheme val="major"/>
    </font>
    <font>
      <sz val="16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20"/>
      <name val="黑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0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31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11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opLeftCell="A4" workbookViewId="0">
      <selection activeCell="A4" sqref="$A1:$XFD1048576"/>
    </sheetView>
  </sheetViews>
  <sheetFormatPr defaultColWidth="9" defaultRowHeight="14.25"/>
  <cols>
    <col min="3" max="3" width="21.25" customWidth="1"/>
    <col min="4" max="4" width="31.375" customWidth="1"/>
    <col min="5" max="5" width="12.5" customWidth="1"/>
    <col min="6" max="6" width="18.375" customWidth="1"/>
    <col min="11" max="11" width="9.375"/>
  </cols>
  <sheetData>
    <row r="1" ht="26.25" hidden="1" customHeight="1" spans="1:15">
      <c r="A1" s="1"/>
      <c r="B1" s="2"/>
      <c r="C1" s="2"/>
      <c r="D1" s="2"/>
      <c r="E1" s="2"/>
    </row>
    <row r="2" ht="49.5" customHeight="1" spans="1:15">
      <c r="A2" s="3" t="s">
        <v>0</v>
      </c>
      <c r="B2" s="3"/>
      <c r="C2" s="3"/>
      <c r="D2" s="3"/>
      <c r="E2" s="3"/>
      <c r="F2" s="53"/>
    </row>
    <row r="3" ht="19.5" customHeight="1" spans="1:15">
      <c r="A3" s="5" t="s">
        <v>1</v>
      </c>
      <c r="B3" s="5"/>
      <c r="C3" s="5"/>
      <c r="D3" s="5"/>
      <c r="E3" s="5"/>
      <c r="F3" s="54"/>
    </row>
    <row r="4" ht="28" customHeight="1" spans="1:15">
      <c r="A4" s="6" t="s">
        <v>2</v>
      </c>
      <c r="B4" s="7"/>
      <c r="C4" s="7"/>
      <c r="D4" s="7"/>
      <c r="E4" s="8" t="s">
        <v>3</v>
      </c>
    </row>
    <row r="5" ht="133" customHeight="1" spans="1:15">
      <c r="A5" s="9"/>
      <c r="B5" s="10"/>
      <c r="C5" s="10"/>
      <c r="D5" s="10"/>
      <c r="E5" s="11"/>
    </row>
    <row r="6" ht="29" customHeight="1" spans="1:15">
      <c r="A6" s="12" t="s">
        <v>4</v>
      </c>
      <c r="B6" s="12"/>
      <c r="C6" s="12"/>
      <c r="D6" s="13" t="s">
        <v>5</v>
      </c>
      <c r="E6" s="14" t="s">
        <v>6</v>
      </c>
      <c r="F6" s="54"/>
      <c r="G6">
        <v>1600</v>
      </c>
      <c r="H6">
        <f>G6*1.15</f>
        <v>1840</v>
      </c>
      <c r="I6">
        <f>H6*5</f>
        <v>9200</v>
      </c>
      <c r="K6">
        <f>G6*0.239</f>
        <v>382.4</v>
      </c>
      <c r="O6">
        <f>443.7*20</f>
        <v>8874</v>
      </c>
    </row>
    <row r="7" ht="20.25" customHeight="1" spans="1:15">
      <c r="A7" s="15"/>
      <c r="B7" s="15"/>
      <c r="C7" s="15"/>
      <c r="D7" s="16">
        <v>309368.43</v>
      </c>
      <c r="E7" s="17"/>
      <c r="F7" s="54"/>
      <c r="G7">
        <v>1760</v>
      </c>
      <c r="H7">
        <f>G7*1.15</f>
        <v>2024</v>
      </c>
      <c r="I7">
        <f>H7*5</f>
        <v>10120</v>
      </c>
      <c r="K7">
        <f>G7*0.239</f>
        <v>420.64</v>
      </c>
      <c r="O7">
        <f>2135*20</f>
        <v>42700</v>
      </c>
    </row>
    <row r="8" ht="21" customHeight="1" spans="1:15">
      <c r="A8" s="8" t="s">
        <v>7</v>
      </c>
      <c r="B8" s="18"/>
      <c r="C8" s="18"/>
      <c r="D8" s="8" t="s">
        <v>8</v>
      </c>
      <c r="E8" s="18"/>
      <c r="F8" s="54"/>
      <c r="G8" s="54">
        <f>G7+176</f>
        <v>1936</v>
      </c>
      <c r="H8">
        <f>G8*1.15</f>
        <v>2226.4</v>
      </c>
      <c r="I8">
        <f>H8*5</f>
        <v>11132</v>
      </c>
      <c r="K8">
        <f>G8*0.239</f>
        <v>462.704</v>
      </c>
      <c r="M8">
        <v>197878</v>
      </c>
    </row>
    <row r="9" ht="15" customHeight="1" spans="1:15">
      <c r="A9" s="18"/>
      <c r="B9" s="18"/>
      <c r="C9" s="18"/>
      <c r="D9" s="18"/>
      <c r="E9" s="18"/>
      <c r="F9" s="54"/>
      <c r="G9" s="54">
        <v>2130</v>
      </c>
      <c r="H9">
        <f>G9*1.15</f>
        <v>2449.5</v>
      </c>
      <c r="I9">
        <f>H9*5</f>
        <v>12247.5</v>
      </c>
      <c r="K9">
        <f>G9*0.239</f>
        <v>509.07</v>
      </c>
      <c r="M9">
        <v>8874</v>
      </c>
    </row>
    <row r="10" ht="26.45" customHeight="1" spans="1:15">
      <c r="A10" s="18"/>
      <c r="B10" s="18"/>
      <c r="C10" s="18"/>
      <c r="D10" s="18"/>
      <c r="E10" s="18"/>
      <c r="F10" s="54">
        <f>42700+805774</f>
        <v>848474</v>
      </c>
      <c r="G10" s="54"/>
      <c r="H10">
        <f>SUM(H6:H9)</f>
        <v>8539.9</v>
      </c>
      <c r="I10">
        <f>SUM(I6:I9)</f>
        <v>42699.5</v>
      </c>
      <c r="M10">
        <f>SUM(M8:M9)</f>
        <v>206752</v>
      </c>
    </row>
    <row r="11" ht="22.15" customHeight="1" spans="1:15">
      <c r="A11" s="18"/>
      <c r="B11" s="18"/>
      <c r="C11" s="18"/>
      <c r="D11" s="18"/>
      <c r="E11" s="18"/>
      <c r="F11" s="55"/>
      <c r="G11" s="55"/>
      <c r="H11">
        <f>H10*5</f>
        <v>42699.5</v>
      </c>
    </row>
    <row r="12" ht="18" customHeight="1" spans="1:15">
      <c r="A12" s="19" t="s">
        <v>9</v>
      </c>
      <c r="B12" s="20"/>
      <c r="C12" s="20"/>
      <c r="D12" s="20"/>
      <c r="E12" s="21"/>
      <c r="F12" s="54"/>
    </row>
    <row r="13" ht="21.75" customHeight="1" spans="1:15">
      <c r="A13" s="22" t="s">
        <v>10</v>
      </c>
      <c r="B13" s="23"/>
      <c r="C13" s="23"/>
      <c r="D13" s="23"/>
      <c r="E13" s="24"/>
      <c r="G13">
        <f>0.239*1600</f>
        <v>382.4</v>
      </c>
      <c r="H13">
        <v>383</v>
      </c>
      <c r="I13">
        <f>H13*5</f>
        <v>1915</v>
      </c>
      <c r="J13">
        <f>0.239*1600</f>
        <v>382.4</v>
      </c>
    </row>
    <row r="14" ht="21.75" customHeight="1" spans="1:15">
      <c r="A14" s="25" t="s">
        <v>11</v>
      </c>
      <c r="B14" s="26"/>
      <c r="C14" s="26"/>
      <c r="D14" s="26"/>
      <c r="E14" s="27"/>
      <c r="G14">
        <f>0.239*1760</f>
        <v>420.64</v>
      </c>
      <c r="H14">
        <v>421</v>
      </c>
      <c r="I14">
        <f>H14*5</f>
        <v>2105</v>
      </c>
      <c r="K14">
        <f>1760*0.239</f>
        <v>420.64</v>
      </c>
    </row>
    <row r="15" ht="17" customHeight="1" spans="1:15">
      <c r="A15" s="28" t="s">
        <v>12</v>
      </c>
      <c r="B15" s="29"/>
      <c r="C15" s="29"/>
      <c r="D15" s="29"/>
      <c r="E15" s="30"/>
      <c r="G15">
        <f>0.239*1936</f>
        <v>462.704</v>
      </c>
      <c r="H15">
        <v>463</v>
      </c>
      <c r="I15">
        <f>H15*5</f>
        <v>2315</v>
      </c>
    </row>
    <row r="16" ht="30" customHeight="1" spans="1:15">
      <c r="A16" s="22" t="s">
        <v>13</v>
      </c>
      <c r="B16" s="23"/>
      <c r="C16" s="23"/>
      <c r="D16" s="23"/>
      <c r="E16" s="24"/>
      <c r="G16">
        <f>0.239*2130</f>
        <v>509.07</v>
      </c>
      <c r="H16">
        <v>510</v>
      </c>
      <c r="I16">
        <f>H16*5</f>
        <v>2550</v>
      </c>
      <c r="M16">
        <f>2130*1.15</f>
        <v>2449.5</v>
      </c>
    </row>
    <row r="17" ht="24" customHeight="1" spans="1:9">
      <c r="A17" s="25" t="s">
        <v>11</v>
      </c>
      <c r="B17" s="26"/>
      <c r="C17" s="26"/>
      <c r="D17" s="26"/>
      <c r="E17" s="27"/>
      <c r="H17">
        <f>SUM(H13:H16)</f>
        <v>1777</v>
      </c>
      <c r="I17">
        <f>SUM(I13:I16)</f>
        <v>8885</v>
      </c>
    </row>
    <row r="18" ht="22" customHeight="1" spans="1:9">
      <c r="A18" s="28" t="s">
        <v>14</v>
      </c>
      <c r="B18" s="29"/>
      <c r="C18" s="29"/>
      <c r="D18" s="29"/>
      <c r="E18" s="30"/>
      <c r="I18">
        <v>197878</v>
      </c>
    </row>
    <row r="19" ht="25.5" customHeight="1" spans="1:9">
      <c r="A19" s="31" t="s">
        <v>15</v>
      </c>
      <c r="B19" s="32"/>
      <c r="C19" s="32"/>
      <c r="D19" s="33"/>
      <c r="E19" s="34"/>
      <c r="I19">
        <f>SUM(I17:I18)</f>
        <v>206763</v>
      </c>
    </row>
    <row r="20" ht="25.5" customHeight="1" spans="1:9">
      <c r="A20" s="25" t="s">
        <v>11</v>
      </c>
      <c r="B20" s="26"/>
      <c r="C20" s="26"/>
      <c r="D20" s="26"/>
      <c r="E20" s="27"/>
    </row>
    <row r="21" ht="25.5" customHeight="1" spans="1:9">
      <c r="A21" s="28" t="s">
        <v>14</v>
      </c>
      <c r="B21" s="29"/>
      <c r="C21" s="29"/>
      <c r="D21" s="29"/>
      <c r="E21" s="30"/>
    </row>
    <row r="22" ht="30" customHeight="1" spans="1:9">
      <c r="A22" s="22" t="s">
        <v>16</v>
      </c>
      <c r="B22" s="23"/>
      <c r="C22" s="23"/>
      <c r="D22" s="23"/>
      <c r="E22" s="24"/>
    </row>
    <row r="23" ht="30" customHeight="1" spans="1:9">
      <c r="A23" s="25" t="s">
        <v>11</v>
      </c>
      <c r="B23" s="26"/>
      <c r="C23" s="26"/>
      <c r="D23" s="26"/>
      <c r="E23" s="27"/>
    </row>
    <row r="24" ht="21" customHeight="1" spans="1:9">
      <c r="A24" s="28" t="s">
        <v>17</v>
      </c>
      <c r="B24" s="29"/>
      <c r="C24" s="29"/>
      <c r="D24" s="29"/>
      <c r="E24" s="30"/>
    </row>
    <row r="25" ht="15" customHeight="1" spans="1:9">
      <c r="A25" s="35" t="s">
        <v>18</v>
      </c>
      <c r="B25" s="35"/>
      <c r="C25" s="35"/>
      <c r="D25" s="35"/>
      <c r="E25" s="35"/>
    </row>
    <row r="26" ht="33" customHeight="1" spans="1:9">
      <c r="A26" s="36" t="s">
        <v>19</v>
      </c>
      <c r="B26" s="36"/>
      <c r="C26" s="36"/>
      <c r="D26" s="36"/>
      <c r="E26" s="36"/>
    </row>
    <row r="27" ht="33" customHeight="1" spans="1:9">
      <c r="A27" s="37" t="s">
        <v>20</v>
      </c>
      <c r="B27" s="37"/>
      <c r="C27" s="37"/>
      <c r="D27" s="37"/>
      <c r="E27" s="37"/>
    </row>
    <row r="28" ht="17.25" customHeight="1" spans="1:9">
      <c r="A28" s="38"/>
      <c r="B28" s="38"/>
      <c r="C28" s="38"/>
      <c r="D28" s="38"/>
      <c r="E28" s="38"/>
    </row>
    <row r="29" spans="1:9">
      <c r="A29" s="38"/>
      <c r="B29" s="38"/>
      <c r="C29" s="38"/>
      <c r="D29" s="38"/>
      <c r="E29" s="38"/>
    </row>
  </sheetData>
  <mergeCells count="24">
    <mergeCell ref="A1:E1"/>
    <mergeCell ref="A2:E2"/>
    <mergeCell ref="A3:E3"/>
    <mergeCell ref="A6:C6"/>
    <mergeCell ref="A7:C7"/>
    <mergeCell ref="A12:E12"/>
    <mergeCell ref="A13:E13"/>
    <mergeCell ref="A14:E14"/>
    <mergeCell ref="A15:E15"/>
    <mergeCell ref="A16:E16"/>
    <mergeCell ref="A17:E17"/>
    <mergeCell ref="A18:E18"/>
    <mergeCell ref="A19:C19"/>
    <mergeCell ref="A20:E20"/>
    <mergeCell ref="A21:E21"/>
    <mergeCell ref="A22:E22"/>
    <mergeCell ref="A23:E23"/>
    <mergeCell ref="A24:E24"/>
    <mergeCell ref="A25:E25"/>
    <mergeCell ref="A26:E26"/>
    <mergeCell ref="A27:E27"/>
    <mergeCell ref="A8:C11"/>
    <mergeCell ref="A4:D5"/>
    <mergeCell ref="D8:E11"/>
  </mergeCells>
  <printOptions horizontalCentered="1"/>
  <pageMargins left="0.75" right="0.55" top="0.6" bottom="0.28" header="0.28" footer="0.47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2" workbookViewId="0">
      <selection activeCell="A4" sqref="A4:D5"/>
    </sheetView>
  </sheetViews>
  <sheetFormatPr defaultColWidth="9" defaultRowHeight="14.25" outlineLevelCol="4"/>
  <cols>
    <col min="3" max="3" width="21.25" customWidth="1"/>
    <col min="4" max="4" width="31.375" customWidth="1"/>
    <col min="5" max="5" width="12.5" customWidth="1"/>
  </cols>
  <sheetData>
    <row r="1" customFormat="1" ht="26.25" hidden="1" customHeight="1" spans="1:5">
      <c r="A1" s="1"/>
      <c r="B1" s="2"/>
      <c r="C1" s="2"/>
      <c r="D1" s="2"/>
      <c r="E1" s="2"/>
    </row>
    <row r="2" ht="49.5" customHeight="1" spans="1:5">
      <c r="A2" s="3" t="s">
        <v>0</v>
      </c>
      <c r="B2" s="3"/>
      <c r="C2" s="3"/>
      <c r="D2" s="3"/>
      <c r="E2" s="3"/>
    </row>
    <row r="3" ht="19.5" customHeight="1" spans="1:5">
      <c r="A3" s="5" t="s">
        <v>21</v>
      </c>
      <c r="B3" s="5"/>
      <c r="C3" s="5"/>
      <c r="D3" s="5"/>
      <c r="E3" s="5"/>
    </row>
    <row r="4" customFormat="1" ht="28" customHeight="1" spans="1:5">
      <c r="A4" s="6" t="s">
        <v>22</v>
      </c>
      <c r="B4" s="7"/>
      <c r="C4" s="7"/>
      <c r="D4" s="7"/>
      <c r="E4" s="8" t="s">
        <v>3</v>
      </c>
    </row>
    <row r="5" customFormat="1" ht="133" customHeight="1" spans="1:5">
      <c r="A5" s="9"/>
      <c r="B5" s="10"/>
      <c r="C5" s="10"/>
      <c r="D5" s="10"/>
      <c r="E5" s="11"/>
    </row>
    <row r="6" ht="29" customHeight="1" spans="1:5">
      <c r="A6" s="12" t="s">
        <v>4</v>
      </c>
      <c r="B6" s="12"/>
      <c r="C6" s="12"/>
      <c r="D6" s="13" t="s">
        <v>5</v>
      </c>
      <c r="E6" s="14" t="s">
        <v>6</v>
      </c>
    </row>
    <row r="7" ht="20.25" customHeight="1" spans="1:5">
      <c r="A7" s="15"/>
      <c r="B7" s="15"/>
      <c r="C7" s="15"/>
      <c r="D7" s="16">
        <v>309368.43</v>
      </c>
      <c r="E7" s="17"/>
    </row>
    <row r="8" ht="21" customHeight="1" spans="1:5">
      <c r="A8" s="8" t="s">
        <v>7</v>
      </c>
      <c r="B8" s="18"/>
      <c r="C8" s="18"/>
      <c r="D8" s="8" t="s">
        <v>8</v>
      </c>
      <c r="E8" s="18"/>
    </row>
    <row r="9" ht="15" customHeight="1" spans="1:5">
      <c r="A9" s="18"/>
      <c r="B9" s="18"/>
      <c r="C9" s="18"/>
      <c r="D9" s="18"/>
      <c r="E9" s="18"/>
    </row>
    <row r="10" ht="26.45" customHeight="1" spans="1:5">
      <c r="A10" s="18"/>
      <c r="B10" s="18"/>
      <c r="C10" s="18"/>
      <c r="D10" s="18"/>
      <c r="E10" s="18"/>
    </row>
    <row r="11" ht="22.15" customHeight="1" spans="1:5">
      <c r="A11" s="18"/>
      <c r="B11" s="18"/>
      <c r="C11" s="18"/>
      <c r="D11" s="18"/>
      <c r="E11" s="18"/>
    </row>
    <row r="12" ht="18" customHeight="1" spans="1:5">
      <c r="A12" s="19" t="s">
        <v>9</v>
      </c>
      <c r="B12" s="20"/>
      <c r="C12" s="20"/>
      <c r="D12" s="20"/>
      <c r="E12" s="21"/>
    </row>
    <row r="13" customFormat="1" ht="21.75" customHeight="1" spans="1:5">
      <c r="A13" s="22" t="s">
        <v>10</v>
      </c>
      <c r="B13" s="23"/>
      <c r="C13" s="23"/>
      <c r="D13" s="23"/>
      <c r="E13" s="24"/>
    </row>
    <row r="14" customFormat="1" ht="21.75" customHeight="1" spans="1:5">
      <c r="A14" s="25" t="s">
        <v>11</v>
      </c>
      <c r="B14" s="26"/>
      <c r="C14" s="26"/>
      <c r="D14" s="26"/>
      <c r="E14" s="27"/>
    </row>
    <row r="15" customFormat="1" ht="17" customHeight="1" spans="1:5">
      <c r="A15" s="28" t="s">
        <v>12</v>
      </c>
      <c r="B15" s="29"/>
      <c r="C15" s="29"/>
      <c r="D15" s="29"/>
      <c r="E15" s="30"/>
    </row>
    <row r="16" customFormat="1" ht="30" customHeight="1" spans="1:5">
      <c r="A16" s="22" t="s">
        <v>13</v>
      </c>
      <c r="B16" s="23"/>
      <c r="C16" s="23"/>
      <c r="D16" s="23"/>
      <c r="E16" s="24"/>
    </row>
    <row r="17" customFormat="1" ht="24" customHeight="1" spans="1:5">
      <c r="A17" s="25" t="s">
        <v>11</v>
      </c>
      <c r="B17" s="26"/>
      <c r="C17" s="26"/>
      <c r="D17" s="26"/>
      <c r="E17" s="27"/>
    </row>
    <row r="18" customFormat="1" ht="22" customHeight="1" spans="1:5">
      <c r="A18" s="28" t="s">
        <v>14</v>
      </c>
      <c r="B18" s="29"/>
      <c r="C18" s="29"/>
      <c r="D18" s="29"/>
      <c r="E18" s="30"/>
    </row>
    <row r="19" customFormat="1" ht="25.5" customHeight="1" spans="1:5">
      <c r="A19" s="31" t="s">
        <v>15</v>
      </c>
      <c r="B19" s="32"/>
      <c r="C19" s="32"/>
      <c r="D19" s="33"/>
      <c r="E19" s="34"/>
    </row>
    <row r="20" customFormat="1" ht="25.5" customHeight="1" spans="1:5">
      <c r="A20" s="25" t="s">
        <v>11</v>
      </c>
      <c r="B20" s="26"/>
      <c r="C20" s="26"/>
      <c r="D20" s="26"/>
      <c r="E20" s="27"/>
    </row>
    <row r="21" customFormat="1" ht="25.5" customHeight="1" spans="1:5">
      <c r="A21" s="28" t="s">
        <v>14</v>
      </c>
      <c r="B21" s="29"/>
      <c r="C21" s="29"/>
      <c r="D21" s="29"/>
      <c r="E21" s="30"/>
    </row>
    <row r="22" customFormat="1" ht="30" customHeight="1" spans="1:5">
      <c r="A22" s="22" t="s">
        <v>16</v>
      </c>
      <c r="B22" s="23"/>
      <c r="C22" s="23"/>
      <c r="D22" s="23"/>
      <c r="E22" s="24"/>
    </row>
    <row r="23" customFormat="1" ht="30" customHeight="1" spans="1:5">
      <c r="A23" s="25" t="s">
        <v>11</v>
      </c>
      <c r="B23" s="26"/>
      <c r="C23" s="26"/>
      <c r="D23" s="26"/>
      <c r="E23" s="27"/>
    </row>
    <row r="24" customFormat="1" ht="21" customHeight="1" spans="1:5">
      <c r="A24" s="28" t="s">
        <v>17</v>
      </c>
      <c r="B24" s="29"/>
      <c r="C24" s="29"/>
      <c r="D24" s="29"/>
      <c r="E24" s="30"/>
    </row>
    <row r="25" customFormat="1" ht="15" customHeight="1" spans="1:5">
      <c r="A25" s="35" t="s">
        <v>18</v>
      </c>
      <c r="B25" s="35"/>
      <c r="C25" s="35"/>
      <c r="D25" s="35"/>
      <c r="E25" s="35"/>
    </row>
    <row r="26" customFormat="1" ht="33" customHeight="1" spans="1:5">
      <c r="A26" s="36" t="s">
        <v>19</v>
      </c>
      <c r="B26" s="36"/>
      <c r="C26" s="36"/>
      <c r="D26" s="36"/>
      <c r="E26" s="36"/>
    </row>
    <row r="27" customFormat="1" ht="33" customHeight="1" spans="1:5">
      <c r="A27" s="37" t="s">
        <v>20</v>
      </c>
      <c r="B27" s="37"/>
      <c r="C27" s="37"/>
      <c r="D27" s="37"/>
      <c r="E27" s="37"/>
    </row>
    <row r="28" customFormat="1" ht="17.25" customHeight="1" spans="1:5">
      <c r="A28" s="38"/>
      <c r="B28" s="38"/>
      <c r="C28" s="38"/>
      <c r="D28" s="38"/>
      <c r="E28" s="38"/>
    </row>
    <row r="29" customFormat="1" spans="1:5">
      <c r="A29" s="38"/>
      <c r="B29" s="38"/>
      <c r="C29" s="38"/>
      <c r="D29" s="38"/>
      <c r="E29" s="38"/>
    </row>
  </sheetData>
  <mergeCells count="24">
    <mergeCell ref="A1:E1"/>
    <mergeCell ref="A2:E2"/>
    <mergeCell ref="A3:E3"/>
    <mergeCell ref="A6:C6"/>
    <mergeCell ref="A7:C7"/>
    <mergeCell ref="A12:E12"/>
    <mergeCell ref="A13:E13"/>
    <mergeCell ref="A14:E14"/>
    <mergeCell ref="A15:E15"/>
    <mergeCell ref="A16:E16"/>
    <mergeCell ref="A17:E17"/>
    <mergeCell ref="A18:E18"/>
    <mergeCell ref="A19:C19"/>
    <mergeCell ref="A20:E20"/>
    <mergeCell ref="A21:E21"/>
    <mergeCell ref="A22:E22"/>
    <mergeCell ref="A23:E23"/>
    <mergeCell ref="A24:E24"/>
    <mergeCell ref="A25:E25"/>
    <mergeCell ref="A26:E26"/>
    <mergeCell ref="A27:E27"/>
    <mergeCell ref="A4:D5"/>
    <mergeCell ref="A8:C11"/>
    <mergeCell ref="D8:E1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2" workbookViewId="0">
      <selection activeCell="A2" sqref="$A1:$XFD1048576"/>
    </sheetView>
  </sheetViews>
  <sheetFormatPr defaultColWidth="9" defaultRowHeight="14.25" outlineLevelCol="4"/>
  <cols>
    <col min="3" max="3" width="21.25" customWidth="1"/>
    <col min="4" max="4" width="31.375" customWidth="1"/>
    <col min="5" max="5" width="12.5" customWidth="1"/>
  </cols>
  <sheetData>
    <row r="1" customFormat="1" ht="26.25" hidden="1" customHeight="1" spans="1:5">
      <c r="A1" s="1"/>
      <c r="B1" s="2"/>
      <c r="C1" s="2"/>
      <c r="D1" s="2"/>
      <c r="E1" s="2"/>
    </row>
    <row r="2" ht="49.5" customHeight="1" spans="1:5">
      <c r="A2" s="3" t="s">
        <v>0</v>
      </c>
      <c r="B2" s="3"/>
      <c r="C2" s="3"/>
      <c r="D2" s="3"/>
      <c r="E2" s="3"/>
    </row>
    <row r="3" ht="19.5" customHeight="1" spans="1:5">
      <c r="A3" s="4">
        <v>45971</v>
      </c>
      <c r="B3" s="5"/>
      <c r="C3" s="5"/>
      <c r="D3" s="5"/>
      <c r="E3" s="5"/>
    </row>
    <row r="4" customFormat="1" ht="28" customHeight="1" spans="1:5">
      <c r="A4" s="6" t="s">
        <v>22</v>
      </c>
      <c r="B4" s="7"/>
      <c r="C4" s="7"/>
      <c r="D4" s="7"/>
      <c r="E4" s="8" t="s">
        <v>3</v>
      </c>
    </row>
    <row r="5" customFormat="1" ht="133" customHeight="1" spans="1:5">
      <c r="A5" s="9"/>
      <c r="B5" s="10"/>
      <c r="C5" s="10"/>
      <c r="D5" s="10"/>
      <c r="E5" s="11"/>
    </row>
    <row r="6" ht="29" customHeight="1" spans="1:5">
      <c r="A6" s="12" t="s">
        <v>4</v>
      </c>
      <c r="B6" s="12"/>
      <c r="C6" s="12"/>
      <c r="D6" s="13" t="s">
        <v>5</v>
      </c>
      <c r="E6" s="14" t="s">
        <v>6</v>
      </c>
    </row>
    <row r="7" ht="20.25" customHeight="1" spans="1:5">
      <c r="A7" s="15"/>
      <c r="B7" s="15"/>
      <c r="C7" s="15"/>
      <c r="D7" s="16">
        <v>309368.43</v>
      </c>
      <c r="E7" s="17"/>
    </row>
    <row r="8" ht="21" customHeight="1" spans="1:5">
      <c r="A8" s="8" t="s">
        <v>7</v>
      </c>
      <c r="B8" s="18"/>
      <c r="C8" s="18"/>
      <c r="D8" s="8" t="s">
        <v>8</v>
      </c>
      <c r="E8" s="18"/>
    </row>
    <row r="9" ht="15" customHeight="1" spans="1:5">
      <c r="A9" s="18"/>
      <c r="B9" s="18"/>
      <c r="C9" s="18"/>
      <c r="D9" s="18"/>
      <c r="E9" s="18"/>
    </row>
    <row r="10" ht="26.45" customHeight="1" spans="1:5">
      <c r="A10" s="18"/>
      <c r="B10" s="18"/>
      <c r="C10" s="18"/>
      <c r="D10" s="18"/>
      <c r="E10" s="18"/>
    </row>
    <row r="11" ht="22.15" customHeight="1" spans="1:5">
      <c r="A11" s="18"/>
      <c r="B11" s="18"/>
      <c r="C11" s="18"/>
      <c r="D11" s="18"/>
      <c r="E11" s="18"/>
    </row>
    <row r="12" ht="18" customHeight="1" spans="1:5">
      <c r="A12" s="19" t="s">
        <v>9</v>
      </c>
      <c r="B12" s="20"/>
      <c r="C12" s="20"/>
      <c r="D12" s="20"/>
      <c r="E12" s="21"/>
    </row>
    <row r="13" customFormat="1" ht="21.75" customHeight="1" spans="1:5">
      <c r="A13" s="22" t="s">
        <v>10</v>
      </c>
      <c r="B13" s="23"/>
      <c r="C13" s="23"/>
      <c r="D13" s="23"/>
      <c r="E13" s="24"/>
    </row>
    <row r="14" customFormat="1" ht="21.75" customHeight="1" spans="1:5">
      <c r="A14" s="25" t="s">
        <v>11</v>
      </c>
      <c r="B14" s="26"/>
      <c r="C14" s="26"/>
      <c r="D14" s="26"/>
      <c r="E14" s="27"/>
    </row>
    <row r="15" customFormat="1" ht="17" customHeight="1" spans="1:5">
      <c r="A15" s="28" t="s">
        <v>12</v>
      </c>
      <c r="B15" s="29"/>
      <c r="C15" s="29"/>
      <c r="D15" s="29"/>
      <c r="E15" s="30"/>
    </row>
    <row r="16" customFormat="1" ht="30" customHeight="1" spans="1:5">
      <c r="A16" s="22" t="s">
        <v>13</v>
      </c>
      <c r="B16" s="23"/>
      <c r="C16" s="23"/>
      <c r="D16" s="23"/>
      <c r="E16" s="24"/>
    </row>
    <row r="17" customFormat="1" ht="24" customHeight="1" spans="1:5">
      <c r="A17" s="25" t="s">
        <v>11</v>
      </c>
      <c r="B17" s="26"/>
      <c r="C17" s="26"/>
      <c r="D17" s="26"/>
      <c r="E17" s="27"/>
    </row>
    <row r="18" customFormat="1" ht="22" customHeight="1" spans="1:5">
      <c r="A18" s="28" t="s">
        <v>14</v>
      </c>
      <c r="B18" s="29"/>
      <c r="C18" s="29"/>
      <c r="D18" s="29"/>
      <c r="E18" s="30"/>
    </row>
    <row r="19" customFormat="1" ht="25.5" customHeight="1" spans="1:5">
      <c r="A19" s="31" t="s">
        <v>15</v>
      </c>
      <c r="B19" s="32"/>
      <c r="C19" s="32"/>
      <c r="D19" s="33"/>
      <c r="E19" s="34"/>
    </row>
    <row r="20" customFormat="1" ht="25.5" customHeight="1" spans="1:5">
      <c r="A20" s="25" t="s">
        <v>11</v>
      </c>
      <c r="B20" s="26"/>
      <c r="C20" s="26"/>
      <c r="D20" s="26"/>
      <c r="E20" s="27"/>
    </row>
    <row r="21" customFormat="1" ht="25.5" customHeight="1" spans="1:5">
      <c r="A21" s="28" t="s">
        <v>14</v>
      </c>
      <c r="B21" s="29"/>
      <c r="C21" s="29"/>
      <c r="D21" s="29"/>
      <c r="E21" s="30"/>
    </row>
    <row r="22" customFormat="1" ht="30" customHeight="1" spans="1:5">
      <c r="A22" s="22" t="s">
        <v>16</v>
      </c>
      <c r="B22" s="23"/>
      <c r="C22" s="23"/>
      <c r="D22" s="23"/>
      <c r="E22" s="24"/>
    </row>
    <row r="23" customFormat="1" ht="30" customHeight="1" spans="1:5">
      <c r="A23" s="25" t="s">
        <v>11</v>
      </c>
      <c r="B23" s="26"/>
      <c r="C23" s="26"/>
      <c r="D23" s="26"/>
      <c r="E23" s="27"/>
    </row>
    <row r="24" customFormat="1" ht="21" customHeight="1" spans="1:5">
      <c r="A24" s="28" t="s">
        <v>17</v>
      </c>
      <c r="B24" s="29"/>
      <c r="C24" s="29"/>
      <c r="D24" s="29"/>
      <c r="E24" s="30"/>
    </row>
    <row r="25" customFormat="1" ht="15" customHeight="1" spans="1:5">
      <c r="A25" s="35" t="s">
        <v>18</v>
      </c>
      <c r="B25" s="35"/>
      <c r="C25" s="35"/>
      <c r="D25" s="35"/>
      <c r="E25" s="35"/>
    </row>
    <row r="26" customFormat="1" ht="33" customHeight="1" spans="1:5">
      <c r="A26" s="36" t="s">
        <v>19</v>
      </c>
      <c r="B26" s="36"/>
      <c r="C26" s="36"/>
      <c r="D26" s="36"/>
      <c r="E26" s="36"/>
    </row>
    <row r="27" customFormat="1" ht="33" customHeight="1" spans="1:5">
      <c r="A27" s="37" t="s">
        <v>20</v>
      </c>
      <c r="B27" s="37"/>
      <c r="C27" s="37"/>
      <c r="D27" s="37"/>
      <c r="E27" s="37"/>
    </row>
    <row r="28" customFormat="1" ht="17.25" customHeight="1" spans="1:5">
      <c r="A28" s="38"/>
      <c r="B28" s="38"/>
      <c r="C28" s="38"/>
      <c r="D28" s="38"/>
      <c r="E28" s="38"/>
    </row>
    <row r="29" customFormat="1" spans="1:5">
      <c r="A29" s="38"/>
      <c r="B29" s="38"/>
      <c r="C29" s="38"/>
      <c r="D29" s="38"/>
      <c r="E29" s="38"/>
    </row>
  </sheetData>
  <mergeCells count="24">
    <mergeCell ref="A1:E1"/>
    <mergeCell ref="A2:E2"/>
    <mergeCell ref="A3:E3"/>
    <mergeCell ref="A6:C6"/>
    <mergeCell ref="A7:C7"/>
    <mergeCell ref="A12:E12"/>
    <mergeCell ref="A13:E13"/>
    <mergeCell ref="A14:E14"/>
    <mergeCell ref="A15:E15"/>
    <mergeCell ref="A16:E16"/>
    <mergeCell ref="A17:E17"/>
    <mergeCell ref="A18:E18"/>
    <mergeCell ref="A19:C19"/>
    <mergeCell ref="A20:E20"/>
    <mergeCell ref="A21:E21"/>
    <mergeCell ref="A22:E22"/>
    <mergeCell ref="A23:E23"/>
    <mergeCell ref="A24:E24"/>
    <mergeCell ref="A25:E25"/>
    <mergeCell ref="A26:E26"/>
    <mergeCell ref="A27:E27"/>
    <mergeCell ref="A4:D5"/>
    <mergeCell ref="A8:C11"/>
    <mergeCell ref="D8:E1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2" workbookViewId="0">
      <selection activeCell="G5" sqref="G5"/>
    </sheetView>
  </sheetViews>
  <sheetFormatPr defaultColWidth="9" defaultRowHeight="14.25" outlineLevelCol="4"/>
  <cols>
    <col min="3" max="3" width="21.25" customWidth="1"/>
    <col min="4" max="4" width="33.875" customWidth="1"/>
    <col min="5" max="5" width="10.625" customWidth="1"/>
  </cols>
  <sheetData>
    <row r="1" customFormat="1" ht="26.25" hidden="1" customHeight="1" spans="1:5">
      <c r="A1" s="1"/>
      <c r="B1" s="2"/>
      <c r="C1" s="2"/>
      <c r="D1" s="2"/>
      <c r="E1" s="2"/>
    </row>
    <row r="2" ht="34" customHeight="1" spans="1:5">
      <c r="A2" s="3" t="s">
        <v>0</v>
      </c>
      <c r="B2" s="3"/>
      <c r="C2" s="3"/>
      <c r="D2" s="3"/>
      <c r="E2" s="3"/>
    </row>
    <row r="3" ht="19.5" customHeight="1" spans="1:5">
      <c r="A3" s="4">
        <v>45975</v>
      </c>
      <c r="B3" s="5"/>
      <c r="C3" s="5"/>
      <c r="D3" s="5"/>
      <c r="E3" s="5"/>
    </row>
    <row r="4" customFormat="1" ht="28" customHeight="1" spans="1:5">
      <c r="A4" s="49" t="s">
        <v>23</v>
      </c>
      <c r="B4" s="50"/>
      <c r="C4" s="50"/>
      <c r="D4" s="50"/>
      <c r="E4" s="8" t="s">
        <v>3</v>
      </c>
    </row>
    <row r="5" customFormat="1" ht="231" customHeight="1" spans="1:5">
      <c r="A5" s="51"/>
      <c r="B5" s="52"/>
      <c r="C5" s="52"/>
      <c r="D5" s="52"/>
      <c r="E5" s="11"/>
    </row>
    <row r="6" ht="29" customHeight="1" spans="1:5">
      <c r="A6" s="12" t="s">
        <v>4</v>
      </c>
      <c r="B6" s="12"/>
      <c r="C6" s="12"/>
      <c r="D6" s="13" t="s">
        <v>5</v>
      </c>
      <c r="E6" s="14" t="s">
        <v>6</v>
      </c>
    </row>
    <row r="7" ht="17" customHeight="1" spans="1:5">
      <c r="A7" s="15"/>
      <c r="B7" s="15"/>
      <c r="C7" s="15"/>
      <c r="D7" s="16">
        <v>228500.15</v>
      </c>
      <c r="E7" s="17"/>
    </row>
    <row r="8" ht="21" customHeight="1" spans="1:5">
      <c r="A8" s="8" t="s">
        <v>7</v>
      </c>
      <c r="B8" s="18"/>
      <c r="C8" s="18"/>
      <c r="D8" s="8" t="s">
        <v>8</v>
      </c>
      <c r="E8" s="18"/>
    </row>
    <row r="9" ht="12" customHeight="1" spans="1:5">
      <c r="A9" s="18"/>
      <c r="B9" s="18"/>
      <c r="C9" s="18"/>
      <c r="D9" s="18"/>
      <c r="E9" s="18"/>
    </row>
    <row r="10" ht="19" customHeight="1" spans="1:5">
      <c r="A10" s="18"/>
      <c r="B10" s="18"/>
      <c r="C10" s="18"/>
      <c r="D10" s="18"/>
      <c r="E10" s="18"/>
    </row>
    <row r="11" ht="18" customHeight="1" spans="1:5">
      <c r="A11" s="18"/>
      <c r="B11" s="18"/>
      <c r="C11" s="18"/>
      <c r="D11" s="18"/>
      <c r="E11" s="18"/>
    </row>
    <row r="12" ht="18" customHeight="1" spans="1:5">
      <c r="A12" s="19" t="s">
        <v>9</v>
      </c>
      <c r="B12" s="20"/>
      <c r="C12" s="20"/>
      <c r="D12" s="20"/>
      <c r="E12" s="21"/>
    </row>
    <row r="13" customFormat="1" ht="20" customHeight="1" spans="1:5">
      <c r="A13" s="22" t="s">
        <v>10</v>
      </c>
      <c r="B13" s="23"/>
      <c r="C13" s="23"/>
      <c r="D13" s="23"/>
      <c r="E13" s="24"/>
    </row>
    <row r="14" customFormat="1" ht="20" customHeight="1" spans="1:5">
      <c r="A14" s="25" t="s">
        <v>11</v>
      </c>
      <c r="B14" s="26"/>
      <c r="C14" s="26"/>
      <c r="D14" s="26"/>
      <c r="E14" s="27"/>
    </row>
    <row r="15" customFormat="1" ht="20" customHeight="1" spans="1:5">
      <c r="A15" s="28" t="s">
        <v>12</v>
      </c>
      <c r="B15" s="29"/>
      <c r="C15" s="29"/>
      <c r="D15" s="29"/>
      <c r="E15" s="30"/>
    </row>
    <row r="16" customFormat="1" ht="20" customHeight="1" spans="1:5">
      <c r="A16" s="22" t="s">
        <v>13</v>
      </c>
      <c r="B16" s="23"/>
      <c r="C16" s="23"/>
      <c r="D16" s="23"/>
      <c r="E16" s="24"/>
    </row>
    <row r="17" customFormat="1" ht="20" customHeight="1" spans="1:5">
      <c r="A17" s="25" t="s">
        <v>11</v>
      </c>
      <c r="B17" s="26"/>
      <c r="C17" s="26"/>
      <c r="D17" s="26"/>
      <c r="E17" s="27"/>
    </row>
    <row r="18" customFormat="1" ht="20" customHeight="1" spans="1:5">
      <c r="A18" s="28" t="s">
        <v>14</v>
      </c>
      <c r="B18" s="29"/>
      <c r="C18" s="29"/>
      <c r="D18" s="29"/>
      <c r="E18" s="30"/>
    </row>
    <row r="19" customFormat="1" ht="20" customHeight="1" spans="1:5">
      <c r="A19" s="31" t="s">
        <v>15</v>
      </c>
      <c r="B19" s="32"/>
      <c r="C19" s="32"/>
      <c r="D19" s="33"/>
      <c r="E19" s="34"/>
    </row>
    <row r="20" customFormat="1" ht="20" customHeight="1" spans="1:5">
      <c r="A20" s="25" t="s">
        <v>11</v>
      </c>
      <c r="B20" s="26"/>
      <c r="C20" s="26"/>
      <c r="D20" s="26"/>
      <c r="E20" s="27"/>
    </row>
    <row r="21" customFormat="1" ht="20" customHeight="1" spans="1:5">
      <c r="A21" s="28" t="s">
        <v>14</v>
      </c>
      <c r="B21" s="29"/>
      <c r="C21" s="29"/>
      <c r="D21" s="29"/>
      <c r="E21" s="30"/>
    </row>
    <row r="22" customFormat="1" ht="20" customHeight="1" spans="1:5">
      <c r="A22" s="22" t="s">
        <v>16</v>
      </c>
      <c r="B22" s="23"/>
      <c r="C22" s="23"/>
      <c r="D22" s="23"/>
      <c r="E22" s="24"/>
    </row>
    <row r="23" customFormat="1" ht="20" customHeight="1" spans="1:5">
      <c r="A23" s="25" t="s">
        <v>11</v>
      </c>
      <c r="B23" s="26"/>
      <c r="C23" s="26"/>
      <c r="D23" s="26"/>
      <c r="E23" s="27"/>
    </row>
    <row r="24" customFormat="1" ht="20" customHeight="1" spans="1:5">
      <c r="A24" s="28" t="s">
        <v>17</v>
      </c>
      <c r="B24" s="29"/>
      <c r="C24" s="29"/>
      <c r="D24" s="29"/>
      <c r="E24" s="30"/>
    </row>
    <row r="25" customFormat="1" ht="20" customHeight="1" spans="1:5">
      <c r="A25" s="35" t="s">
        <v>18</v>
      </c>
      <c r="B25" s="35"/>
      <c r="C25" s="35"/>
      <c r="D25" s="35"/>
      <c r="E25" s="35"/>
    </row>
    <row r="26" customFormat="1" ht="28" customHeight="1" spans="1:5">
      <c r="A26" s="36" t="s">
        <v>19</v>
      </c>
      <c r="B26" s="36"/>
      <c r="C26" s="36"/>
      <c r="D26" s="36"/>
      <c r="E26" s="36"/>
    </row>
    <row r="27" customFormat="1" ht="30" customHeight="1" spans="1:5">
      <c r="A27" s="37" t="s">
        <v>20</v>
      </c>
      <c r="B27" s="37"/>
      <c r="C27" s="37"/>
      <c r="D27" s="37"/>
      <c r="E27" s="37"/>
    </row>
    <row r="28" customFormat="1" ht="17.25" customHeight="1" spans="1:5">
      <c r="A28" s="38"/>
      <c r="B28" s="38"/>
      <c r="C28" s="38"/>
      <c r="D28" s="38"/>
      <c r="E28" s="38"/>
    </row>
    <row r="29" customFormat="1" spans="1:5">
      <c r="A29" s="38"/>
      <c r="B29" s="38"/>
      <c r="C29" s="38"/>
      <c r="D29" s="38"/>
      <c r="E29" s="38"/>
    </row>
  </sheetData>
  <mergeCells count="24">
    <mergeCell ref="A1:E1"/>
    <mergeCell ref="A2:E2"/>
    <mergeCell ref="A3:E3"/>
    <mergeCell ref="A6:C6"/>
    <mergeCell ref="A7:C7"/>
    <mergeCell ref="A12:E12"/>
    <mergeCell ref="A13:E13"/>
    <mergeCell ref="A14:E14"/>
    <mergeCell ref="A15:E15"/>
    <mergeCell ref="A16:E16"/>
    <mergeCell ref="A17:E17"/>
    <mergeCell ref="A18:E18"/>
    <mergeCell ref="A19:C19"/>
    <mergeCell ref="A20:E20"/>
    <mergeCell ref="A21:E21"/>
    <mergeCell ref="A22:E22"/>
    <mergeCell ref="A23:E23"/>
    <mergeCell ref="A24:E24"/>
    <mergeCell ref="A25:E25"/>
    <mergeCell ref="A26:E26"/>
    <mergeCell ref="A27:E27"/>
    <mergeCell ref="A4:D5"/>
    <mergeCell ref="A8:C11"/>
    <mergeCell ref="D8:E11"/>
  </mergeCells>
  <pageMargins left="0.708333333333333" right="0.432638888888889" top="0.511805555555556" bottom="0.236111111111111" header="0.5" footer="0.27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2" workbookViewId="0">
      <selection activeCell="A2" sqref="$A1:$XFD1048576"/>
    </sheetView>
  </sheetViews>
  <sheetFormatPr defaultColWidth="9" defaultRowHeight="14.25" outlineLevelCol="4"/>
  <cols>
    <col min="3" max="3" width="21.25" customWidth="1"/>
    <col min="4" max="4" width="31.375" customWidth="1"/>
    <col min="5" max="5" width="8.625" customWidth="1"/>
  </cols>
  <sheetData>
    <row r="1" customFormat="1" ht="26.25" hidden="1" customHeight="1" spans="1:5">
      <c r="A1" s="1"/>
      <c r="B1" s="2"/>
      <c r="C1" s="2"/>
      <c r="D1" s="2"/>
      <c r="E1" s="2"/>
    </row>
    <row r="2" ht="49.5" customHeight="1" spans="1:5">
      <c r="A2" s="3" t="s">
        <v>0</v>
      </c>
      <c r="B2" s="3"/>
      <c r="C2" s="3"/>
      <c r="D2" s="3"/>
      <c r="E2" s="3"/>
    </row>
    <row r="3" ht="19.5" customHeight="1" spans="1:5">
      <c r="A3" s="4">
        <v>45975</v>
      </c>
      <c r="B3" s="5"/>
      <c r="C3" s="5"/>
      <c r="D3" s="5"/>
      <c r="E3" s="5"/>
    </row>
    <row r="4" customFormat="1" ht="28" customHeight="1" spans="1:5">
      <c r="A4" s="6" t="s">
        <v>24</v>
      </c>
      <c r="B4" s="7"/>
      <c r="C4" s="7"/>
      <c r="D4" s="7"/>
      <c r="E4" s="8" t="s">
        <v>3</v>
      </c>
    </row>
    <row r="5" customFormat="1" ht="105" customHeight="1" spans="1:5">
      <c r="A5" s="9"/>
      <c r="B5" s="10"/>
      <c r="C5" s="10"/>
      <c r="D5" s="10"/>
      <c r="E5" s="11"/>
    </row>
    <row r="6" ht="29" customHeight="1" spans="1:5">
      <c r="A6" s="12" t="s">
        <v>4</v>
      </c>
      <c r="B6" s="12"/>
      <c r="C6" s="12"/>
      <c r="D6" s="13" t="s">
        <v>5</v>
      </c>
      <c r="E6" s="14" t="s">
        <v>6</v>
      </c>
    </row>
    <row r="7" ht="20.25" customHeight="1" spans="1:5">
      <c r="A7" s="15"/>
      <c r="B7" s="15"/>
      <c r="C7" s="15"/>
      <c r="D7" s="16">
        <v>228500.15</v>
      </c>
      <c r="E7" s="17"/>
    </row>
    <row r="8" ht="21" customHeight="1" spans="1:5">
      <c r="A8" s="8" t="s">
        <v>7</v>
      </c>
      <c r="B8" s="18"/>
      <c r="C8" s="18"/>
      <c r="D8" s="8" t="s">
        <v>8</v>
      </c>
      <c r="E8" s="18"/>
    </row>
    <row r="9" ht="15" customHeight="1" spans="1:5">
      <c r="A9" s="18"/>
      <c r="B9" s="18"/>
      <c r="C9" s="18"/>
      <c r="D9" s="18"/>
      <c r="E9" s="18"/>
    </row>
    <row r="10" ht="26.45" customHeight="1" spans="1:5">
      <c r="A10" s="18"/>
      <c r="B10" s="18"/>
      <c r="C10" s="18"/>
      <c r="D10" s="18"/>
      <c r="E10" s="18"/>
    </row>
    <row r="11" ht="22.15" customHeight="1" spans="1:5">
      <c r="A11" s="18"/>
      <c r="B11" s="18"/>
      <c r="C11" s="18"/>
      <c r="D11" s="18"/>
      <c r="E11" s="18"/>
    </row>
    <row r="12" ht="18" customHeight="1" spans="1:5">
      <c r="A12" s="19" t="s">
        <v>9</v>
      </c>
      <c r="B12" s="20"/>
      <c r="C12" s="20"/>
      <c r="D12" s="20"/>
      <c r="E12" s="21"/>
    </row>
    <row r="13" customFormat="1" ht="20" customHeight="1" spans="1:5">
      <c r="A13" s="22" t="s">
        <v>10</v>
      </c>
      <c r="B13" s="23"/>
      <c r="C13" s="23"/>
      <c r="D13" s="23"/>
      <c r="E13" s="24"/>
    </row>
    <row r="14" customFormat="1" ht="20" customHeight="1" spans="1:5">
      <c r="A14" s="25" t="s">
        <v>11</v>
      </c>
      <c r="B14" s="26"/>
      <c r="C14" s="26"/>
      <c r="D14" s="26"/>
      <c r="E14" s="27"/>
    </row>
    <row r="15" customFormat="1" ht="20" customHeight="1" spans="1:5">
      <c r="A15" s="28" t="s">
        <v>12</v>
      </c>
      <c r="B15" s="29"/>
      <c r="C15" s="29"/>
      <c r="D15" s="29"/>
      <c r="E15" s="30"/>
    </row>
    <row r="16" customFormat="1" ht="20" customHeight="1" spans="1:5">
      <c r="A16" s="22" t="s">
        <v>13</v>
      </c>
      <c r="B16" s="23"/>
      <c r="C16" s="23"/>
      <c r="D16" s="23"/>
      <c r="E16" s="24"/>
    </row>
    <row r="17" customFormat="1" ht="20" customHeight="1" spans="1:5">
      <c r="A17" s="25" t="s">
        <v>11</v>
      </c>
      <c r="B17" s="26"/>
      <c r="C17" s="26"/>
      <c r="D17" s="26"/>
      <c r="E17" s="27"/>
    </row>
    <row r="18" customFormat="1" ht="20" customHeight="1" spans="1:5">
      <c r="A18" s="28" t="s">
        <v>14</v>
      </c>
      <c r="B18" s="29"/>
      <c r="C18" s="29"/>
      <c r="D18" s="29"/>
      <c r="E18" s="30"/>
    </row>
    <row r="19" customFormat="1" ht="20" customHeight="1" spans="1:5">
      <c r="A19" s="31" t="s">
        <v>15</v>
      </c>
      <c r="B19" s="32"/>
      <c r="C19" s="32"/>
      <c r="D19" s="33"/>
      <c r="E19" s="34"/>
    </row>
    <row r="20" customFormat="1" ht="20" customHeight="1" spans="1:5">
      <c r="A20" s="25" t="s">
        <v>11</v>
      </c>
      <c r="B20" s="26"/>
      <c r="C20" s="26"/>
      <c r="D20" s="26"/>
      <c r="E20" s="27"/>
    </row>
    <row r="21" customFormat="1" ht="20" customHeight="1" spans="1:5">
      <c r="A21" s="28" t="s">
        <v>14</v>
      </c>
      <c r="B21" s="29"/>
      <c r="C21" s="29"/>
      <c r="D21" s="29"/>
      <c r="E21" s="30"/>
    </row>
    <row r="22" customFormat="1" ht="20" customHeight="1" spans="1:5">
      <c r="A22" s="22" t="s">
        <v>16</v>
      </c>
      <c r="B22" s="23"/>
      <c r="C22" s="23"/>
      <c r="D22" s="23"/>
      <c r="E22" s="24"/>
    </row>
    <row r="23" customFormat="1" ht="20" customHeight="1" spans="1:5">
      <c r="A23" s="25" t="s">
        <v>11</v>
      </c>
      <c r="B23" s="26"/>
      <c r="C23" s="26"/>
      <c r="D23" s="26"/>
      <c r="E23" s="27"/>
    </row>
    <row r="24" customFormat="1" ht="20" customHeight="1" spans="1:5">
      <c r="A24" s="28" t="s">
        <v>17</v>
      </c>
      <c r="B24" s="29"/>
      <c r="C24" s="29"/>
      <c r="D24" s="29"/>
      <c r="E24" s="30"/>
    </row>
    <row r="25" customFormat="1" ht="15" customHeight="1" spans="1:5">
      <c r="A25" s="35" t="s">
        <v>18</v>
      </c>
      <c r="B25" s="35"/>
      <c r="C25" s="35"/>
      <c r="D25" s="35"/>
      <c r="E25" s="35"/>
    </row>
    <row r="26" customFormat="1" ht="33" customHeight="1" spans="1:5">
      <c r="A26" s="36" t="s">
        <v>19</v>
      </c>
      <c r="B26" s="36"/>
      <c r="C26" s="36"/>
      <c r="D26" s="36"/>
      <c r="E26" s="36"/>
    </row>
    <row r="27" customFormat="1" ht="33" customHeight="1" spans="1:5">
      <c r="A27" s="37" t="s">
        <v>20</v>
      </c>
      <c r="B27" s="37"/>
      <c r="C27" s="37"/>
      <c r="D27" s="37"/>
      <c r="E27" s="37"/>
    </row>
    <row r="28" customFormat="1" ht="17.25" customHeight="1" spans="1:5">
      <c r="A28" s="38"/>
      <c r="B28" s="38"/>
      <c r="C28" s="38"/>
      <c r="D28" s="38"/>
      <c r="E28" s="38"/>
    </row>
    <row r="29" customFormat="1" spans="1:5">
      <c r="A29" s="38"/>
      <c r="B29" s="38"/>
      <c r="C29" s="38"/>
      <c r="D29" s="38"/>
      <c r="E29" s="38"/>
    </row>
  </sheetData>
  <mergeCells count="24">
    <mergeCell ref="A1:E1"/>
    <mergeCell ref="A2:E2"/>
    <mergeCell ref="A3:E3"/>
    <mergeCell ref="A6:C6"/>
    <mergeCell ref="A7:C7"/>
    <mergeCell ref="A12:E12"/>
    <mergeCell ref="A13:E13"/>
    <mergeCell ref="A14:E14"/>
    <mergeCell ref="A15:E15"/>
    <mergeCell ref="A16:E16"/>
    <mergeCell ref="A17:E17"/>
    <mergeCell ref="A18:E18"/>
    <mergeCell ref="A19:C19"/>
    <mergeCell ref="A20:E20"/>
    <mergeCell ref="A21:E21"/>
    <mergeCell ref="A22:E22"/>
    <mergeCell ref="A23:E23"/>
    <mergeCell ref="A24:E24"/>
    <mergeCell ref="A25:E25"/>
    <mergeCell ref="A26:E26"/>
    <mergeCell ref="A27:E27"/>
    <mergeCell ref="A4:D5"/>
    <mergeCell ref="A8:C11"/>
    <mergeCell ref="D8:E1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2" workbookViewId="0">
      <selection activeCell="H5" sqref="H5"/>
    </sheetView>
  </sheetViews>
  <sheetFormatPr defaultColWidth="9" defaultRowHeight="14.25" outlineLevelCol="4"/>
  <cols>
    <col min="3" max="3" width="21.25" customWidth="1"/>
    <col min="4" max="4" width="33.875" customWidth="1"/>
    <col min="5" max="5" width="10.625" customWidth="1"/>
  </cols>
  <sheetData>
    <row r="1" customFormat="1" ht="26.25" hidden="1" customHeight="1" spans="1:5">
      <c r="A1" s="1"/>
      <c r="B1" s="2"/>
      <c r="C1" s="2"/>
      <c r="D1" s="2"/>
      <c r="E1" s="2"/>
    </row>
    <row r="2" ht="34" customHeight="1" spans="1:5">
      <c r="A2" s="3" t="s">
        <v>0</v>
      </c>
      <c r="B2" s="3"/>
      <c r="C2" s="3"/>
      <c r="D2" s="3"/>
      <c r="E2" s="3"/>
    </row>
    <row r="3" ht="19.5" customHeight="1" spans="1:5">
      <c r="A3" s="4">
        <v>45975</v>
      </c>
      <c r="B3" s="5"/>
      <c r="C3" s="5"/>
      <c r="D3" s="5"/>
      <c r="E3" s="5"/>
    </row>
    <row r="4" customFormat="1" ht="28" customHeight="1" spans="1:5">
      <c r="A4" s="6" t="s">
        <v>25</v>
      </c>
      <c r="B4" s="7"/>
      <c r="C4" s="7"/>
      <c r="D4" s="7"/>
      <c r="E4" s="8" t="s">
        <v>3</v>
      </c>
    </row>
    <row r="5" customFormat="1" ht="217" customHeight="1" spans="1:5">
      <c r="A5" s="9"/>
      <c r="B5" s="10"/>
      <c r="C5" s="10"/>
      <c r="D5" s="10"/>
      <c r="E5" s="11"/>
    </row>
    <row r="6" ht="25" customHeight="1" spans="1:5">
      <c r="A6" s="12" t="s">
        <v>4</v>
      </c>
      <c r="B6" s="12"/>
      <c r="C6" s="12"/>
      <c r="D6" s="13" t="s">
        <v>5</v>
      </c>
      <c r="E6" s="48" t="s">
        <v>6</v>
      </c>
    </row>
    <row r="7" ht="20.25" customHeight="1" spans="1:5">
      <c r="A7" s="15"/>
      <c r="B7" s="15"/>
      <c r="C7" s="15"/>
      <c r="D7" s="16">
        <v>228500.15</v>
      </c>
      <c r="E7" s="17"/>
    </row>
    <row r="8" ht="21" customHeight="1" spans="1:5">
      <c r="A8" s="8" t="s">
        <v>7</v>
      </c>
      <c r="B8" s="18"/>
      <c r="C8" s="18"/>
      <c r="D8" s="8" t="s">
        <v>8</v>
      </c>
      <c r="E8" s="18"/>
    </row>
    <row r="9" ht="15" customHeight="1" spans="1:5">
      <c r="A9" s="18"/>
      <c r="B9" s="18"/>
      <c r="C9" s="18"/>
      <c r="D9" s="18"/>
      <c r="E9" s="18"/>
    </row>
    <row r="10" ht="12" customHeight="1" spans="1:5">
      <c r="A10" s="18"/>
      <c r="B10" s="18"/>
      <c r="C10" s="18"/>
      <c r="D10" s="18"/>
      <c r="E10" s="18"/>
    </row>
    <row r="11" ht="23" customHeight="1" spans="1:5">
      <c r="A11" s="18"/>
      <c r="B11" s="18"/>
      <c r="C11" s="18"/>
      <c r="D11" s="18"/>
      <c r="E11" s="18"/>
    </row>
    <row r="12" ht="18" customHeight="1" spans="1:5">
      <c r="A12" s="19" t="s">
        <v>9</v>
      </c>
      <c r="B12" s="20"/>
      <c r="C12" s="20"/>
      <c r="D12" s="20"/>
      <c r="E12" s="21"/>
    </row>
    <row r="13" customFormat="1" ht="20" customHeight="1" spans="1:5">
      <c r="A13" s="22" t="s">
        <v>10</v>
      </c>
      <c r="B13" s="23"/>
      <c r="C13" s="23"/>
      <c r="D13" s="23"/>
      <c r="E13" s="24"/>
    </row>
    <row r="14" customFormat="1" ht="20" customHeight="1" spans="1:5">
      <c r="A14" s="25" t="s">
        <v>11</v>
      </c>
      <c r="B14" s="26"/>
      <c r="C14" s="26"/>
      <c r="D14" s="26"/>
      <c r="E14" s="27"/>
    </row>
    <row r="15" customFormat="1" ht="20" customHeight="1" spans="1:5">
      <c r="A15" s="28" t="s">
        <v>12</v>
      </c>
      <c r="B15" s="29"/>
      <c r="C15" s="29"/>
      <c r="D15" s="29"/>
      <c r="E15" s="30"/>
    </row>
    <row r="16" customFormat="1" ht="20" customHeight="1" spans="1:5">
      <c r="A16" s="22" t="s">
        <v>13</v>
      </c>
      <c r="B16" s="23"/>
      <c r="C16" s="23"/>
      <c r="D16" s="23"/>
      <c r="E16" s="24"/>
    </row>
    <row r="17" customFormat="1" ht="20" customHeight="1" spans="1:5">
      <c r="A17" s="25" t="s">
        <v>11</v>
      </c>
      <c r="B17" s="26"/>
      <c r="C17" s="26"/>
      <c r="D17" s="26"/>
      <c r="E17" s="27"/>
    </row>
    <row r="18" customFormat="1" ht="20" customHeight="1" spans="1:5">
      <c r="A18" s="28" t="s">
        <v>14</v>
      </c>
      <c r="B18" s="29"/>
      <c r="C18" s="29"/>
      <c r="D18" s="29"/>
      <c r="E18" s="30"/>
    </row>
    <row r="19" customFormat="1" ht="20" customHeight="1" spans="1:5">
      <c r="A19" s="31" t="s">
        <v>15</v>
      </c>
      <c r="B19" s="32"/>
      <c r="C19" s="32"/>
      <c r="D19" s="33"/>
      <c r="E19" s="34"/>
    </row>
    <row r="20" customFormat="1" ht="20" customHeight="1" spans="1:5">
      <c r="A20" s="25" t="s">
        <v>11</v>
      </c>
      <c r="B20" s="26"/>
      <c r="C20" s="26"/>
      <c r="D20" s="26"/>
      <c r="E20" s="27"/>
    </row>
    <row r="21" customFormat="1" ht="20" customHeight="1" spans="1:5">
      <c r="A21" s="28" t="s">
        <v>14</v>
      </c>
      <c r="B21" s="29"/>
      <c r="C21" s="29"/>
      <c r="D21" s="29"/>
      <c r="E21" s="30"/>
    </row>
    <row r="22" customFormat="1" ht="20" customHeight="1" spans="1:5">
      <c r="A22" s="22" t="s">
        <v>16</v>
      </c>
      <c r="B22" s="23"/>
      <c r="C22" s="23"/>
      <c r="D22" s="23"/>
      <c r="E22" s="24"/>
    </row>
    <row r="23" customFormat="1" ht="20" customHeight="1" spans="1:5">
      <c r="A23" s="25" t="s">
        <v>11</v>
      </c>
      <c r="B23" s="26"/>
      <c r="C23" s="26"/>
      <c r="D23" s="26"/>
      <c r="E23" s="27"/>
    </row>
    <row r="24" customFormat="1" ht="20" customHeight="1" spans="1:5">
      <c r="A24" s="28" t="s">
        <v>17</v>
      </c>
      <c r="B24" s="29"/>
      <c r="C24" s="29"/>
      <c r="D24" s="29"/>
      <c r="E24" s="30"/>
    </row>
    <row r="25" customFormat="1" ht="20" customHeight="1" spans="1:5">
      <c r="A25" s="35" t="s">
        <v>18</v>
      </c>
      <c r="B25" s="35"/>
      <c r="C25" s="35"/>
      <c r="D25" s="35"/>
      <c r="E25" s="35"/>
    </row>
    <row r="26" customFormat="1" ht="28" customHeight="1" spans="1:5">
      <c r="A26" s="36" t="s">
        <v>19</v>
      </c>
      <c r="B26" s="36"/>
      <c r="C26" s="36"/>
      <c r="D26" s="36"/>
      <c r="E26" s="36"/>
    </row>
    <row r="27" customFormat="1" ht="30" customHeight="1" spans="1:5">
      <c r="A27" s="37" t="s">
        <v>20</v>
      </c>
      <c r="B27" s="37"/>
      <c r="C27" s="37"/>
      <c r="D27" s="37"/>
      <c r="E27" s="37"/>
    </row>
    <row r="28" customFormat="1" ht="17.25" customHeight="1" spans="1:5">
      <c r="A28" s="38"/>
      <c r="B28" s="38"/>
      <c r="C28" s="38"/>
      <c r="D28" s="38"/>
      <c r="E28" s="38"/>
    </row>
    <row r="29" customFormat="1" spans="1:5">
      <c r="A29" s="38"/>
      <c r="B29" s="38"/>
      <c r="C29" s="38"/>
      <c r="D29" s="38"/>
      <c r="E29" s="38"/>
    </row>
  </sheetData>
  <mergeCells count="24">
    <mergeCell ref="A1:E1"/>
    <mergeCell ref="A2:E2"/>
    <mergeCell ref="A3:E3"/>
    <mergeCell ref="A6:C6"/>
    <mergeCell ref="A7:C7"/>
    <mergeCell ref="A12:E12"/>
    <mergeCell ref="A13:E13"/>
    <mergeCell ref="A14:E14"/>
    <mergeCell ref="A15:E15"/>
    <mergeCell ref="A16:E16"/>
    <mergeCell ref="A17:E17"/>
    <mergeCell ref="A18:E18"/>
    <mergeCell ref="A19:C19"/>
    <mergeCell ref="A20:E20"/>
    <mergeCell ref="A21:E21"/>
    <mergeCell ref="A22:E22"/>
    <mergeCell ref="A23:E23"/>
    <mergeCell ref="A24:E24"/>
    <mergeCell ref="A25:E25"/>
    <mergeCell ref="A26:E26"/>
    <mergeCell ref="A27:E27"/>
    <mergeCell ref="A4:D5"/>
    <mergeCell ref="A8:C11"/>
    <mergeCell ref="D8:E11"/>
  </mergeCells>
  <pageMargins left="0.590277777777778" right="0.590277777777778" top="0.550694444444444" bottom="0.393055555555556" header="0.5" footer="0.31458333333333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2" workbookViewId="0">
      <selection activeCell="I14" sqref="I14"/>
    </sheetView>
  </sheetViews>
  <sheetFormatPr defaultColWidth="9" defaultRowHeight="14.25" outlineLevelCol="4"/>
  <cols>
    <col min="3" max="3" width="21.25" customWidth="1"/>
    <col min="4" max="4" width="26.625" customWidth="1"/>
    <col min="5" max="5" width="12.5" customWidth="1"/>
  </cols>
  <sheetData>
    <row r="1" customFormat="1" ht="26.25" hidden="1" customHeight="1" spans="1:5">
      <c r="A1" s="1"/>
      <c r="B1" s="2"/>
      <c r="C1" s="2"/>
      <c r="D1" s="2"/>
      <c r="E1" s="2"/>
    </row>
    <row r="2" ht="49.5" customHeight="1" spans="1:5">
      <c r="A2" s="3" t="s">
        <v>0</v>
      </c>
      <c r="B2" s="3"/>
      <c r="C2" s="3"/>
      <c r="D2" s="3"/>
      <c r="E2" s="3"/>
    </row>
    <row r="3" ht="19.5" customHeight="1" spans="1:5">
      <c r="A3" s="4">
        <v>46238</v>
      </c>
      <c r="B3" s="5"/>
      <c r="C3" s="5"/>
      <c r="D3" s="5"/>
      <c r="E3" s="5"/>
    </row>
    <row r="4" customFormat="1" ht="28" customHeight="1" spans="1:5">
      <c r="A4" s="6" t="s">
        <v>26</v>
      </c>
      <c r="B4" s="7"/>
      <c r="C4" s="7"/>
      <c r="D4" s="7"/>
      <c r="E4" s="8" t="s">
        <v>3</v>
      </c>
    </row>
    <row r="5" customFormat="1" ht="64" customHeight="1" spans="1:5">
      <c r="A5" s="9"/>
      <c r="B5" s="10"/>
      <c r="C5" s="10"/>
      <c r="D5" s="10"/>
      <c r="E5" s="11"/>
    </row>
    <row r="6" ht="29" customHeight="1" spans="1:5">
      <c r="A6" s="12" t="s">
        <v>4</v>
      </c>
      <c r="B6" s="12"/>
      <c r="C6" s="12"/>
      <c r="D6" s="13" t="s">
        <v>5</v>
      </c>
      <c r="E6" s="14" t="s">
        <v>6</v>
      </c>
    </row>
    <row r="7" ht="20.25" customHeight="1" spans="1:5">
      <c r="A7" s="15"/>
      <c r="B7" s="15"/>
      <c r="C7" s="15"/>
      <c r="D7" s="16">
        <v>55814.85</v>
      </c>
      <c r="E7" s="17"/>
    </row>
    <row r="8" ht="21" customHeight="1" spans="1:5">
      <c r="A8" s="8" t="s">
        <v>7</v>
      </c>
      <c r="B8" s="18"/>
      <c r="C8" s="18"/>
      <c r="D8" s="8" t="s">
        <v>8</v>
      </c>
      <c r="E8" s="18"/>
    </row>
    <row r="9" ht="15" customHeight="1" spans="1:5">
      <c r="A9" s="18"/>
      <c r="B9" s="18"/>
      <c r="C9" s="18"/>
      <c r="D9" s="18"/>
      <c r="E9" s="18"/>
    </row>
    <row r="10" ht="26.45" customHeight="1" spans="1:5">
      <c r="A10" s="18"/>
      <c r="B10" s="18"/>
      <c r="C10" s="18"/>
      <c r="D10" s="18"/>
      <c r="E10" s="18"/>
    </row>
    <row r="11" ht="22.15" customHeight="1" spans="1:5">
      <c r="A11" s="18"/>
      <c r="B11" s="18"/>
      <c r="C11" s="18"/>
      <c r="D11" s="18"/>
      <c r="E11" s="18"/>
    </row>
    <row r="12" ht="18" customHeight="1" spans="1:5">
      <c r="A12" s="19" t="s">
        <v>9</v>
      </c>
      <c r="B12" s="20"/>
      <c r="C12" s="20"/>
      <c r="D12" s="20"/>
      <c r="E12" s="21"/>
    </row>
    <row r="13" customFormat="1" ht="21.75" customHeight="1" spans="1:5">
      <c r="A13" s="22" t="s">
        <v>10</v>
      </c>
      <c r="B13" s="23"/>
      <c r="C13" s="23"/>
      <c r="D13" s="23"/>
      <c r="E13" s="24"/>
    </row>
    <row r="14" customFormat="1" ht="21.75" customHeight="1" spans="1:5">
      <c r="A14" s="25" t="s">
        <v>11</v>
      </c>
      <c r="B14" s="26"/>
      <c r="C14" s="26"/>
      <c r="D14" s="26"/>
      <c r="E14" s="27"/>
    </row>
    <row r="15" customFormat="1" ht="17" customHeight="1" spans="1:5">
      <c r="A15" s="28" t="s">
        <v>12</v>
      </c>
      <c r="B15" s="29"/>
      <c r="C15" s="29"/>
      <c r="D15" s="29"/>
      <c r="E15" s="30"/>
    </row>
    <row r="16" customFormat="1" ht="30" customHeight="1" spans="1:5">
      <c r="A16" s="22" t="s">
        <v>13</v>
      </c>
      <c r="B16" s="23"/>
      <c r="C16" s="23"/>
      <c r="D16" s="23"/>
      <c r="E16" s="24"/>
    </row>
    <row r="17" customFormat="1" ht="24" customHeight="1" spans="1:5">
      <c r="A17" s="25" t="s">
        <v>11</v>
      </c>
      <c r="B17" s="26"/>
      <c r="C17" s="26"/>
      <c r="D17" s="26"/>
      <c r="E17" s="27"/>
    </row>
    <row r="18" customFormat="1" ht="22" customHeight="1" spans="1:5">
      <c r="A18" s="28" t="s">
        <v>14</v>
      </c>
      <c r="B18" s="29"/>
      <c r="C18" s="29"/>
      <c r="D18" s="29"/>
      <c r="E18" s="30"/>
    </row>
    <row r="19" customFormat="1" ht="25.5" customHeight="1" spans="1:5">
      <c r="A19" s="31" t="s">
        <v>15</v>
      </c>
      <c r="B19" s="32"/>
      <c r="C19" s="32"/>
      <c r="D19" s="33"/>
      <c r="E19" s="34"/>
    </row>
    <row r="20" customFormat="1" ht="25.5" customHeight="1" spans="1:5">
      <c r="A20" s="25" t="s">
        <v>11</v>
      </c>
      <c r="B20" s="26"/>
      <c r="C20" s="26"/>
      <c r="D20" s="26"/>
      <c r="E20" s="27"/>
    </row>
    <row r="21" customFormat="1" ht="25.5" customHeight="1" spans="1:5">
      <c r="A21" s="28" t="s">
        <v>14</v>
      </c>
      <c r="B21" s="29"/>
      <c r="C21" s="29"/>
      <c r="D21" s="29"/>
      <c r="E21" s="30"/>
    </row>
    <row r="22" customFormat="1" ht="30" customHeight="1" spans="1:5">
      <c r="A22" s="22" t="s">
        <v>16</v>
      </c>
      <c r="B22" s="23"/>
      <c r="C22" s="23"/>
      <c r="D22" s="23"/>
      <c r="E22" s="24"/>
    </row>
    <row r="23" customFormat="1" ht="30" customHeight="1" spans="1:5">
      <c r="A23" s="25" t="s">
        <v>11</v>
      </c>
      <c r="B23" s="26"/>
      <c r="C23" s="26"/>
      <c r="D23" s="26"/>
      <c r="E23" s="27"/>
    </row>
    <row r="24" customFormat="1" ht="21" customHeight="1" spans="1:5">
      <c r="A24" s="28" t="s">
        <v>17</v>
      </c>
      <c r="B24" s="29"/>
      <c r="C24" s="29"/>
      <c r="D24" s="29"/>
      <c r="E24" s="30"/>
    </row>
    <row r="25" customFormat="1" ht="15" customHeight="1" spans="1:5">
      <c r="A25" s="35" t="s">
        <v>18</v>
      </c>
      <c r="B25" s="35"/>
      <c r="C25" s="35"/>
      <c r="D25" s="35"/>
      <c r="E25" s="35"/>
    </row>
    <row r="26" customFormat="1" ht="33" customHeight="1" spans="1:5">
      <c r="A26" s="36" t="s">
        <v>19</v>
      </c>
      <c r="B26" s="36"/>
      <c r="C26" s="36"/>
      <c r="D26" s="36"/>
      <c r="E26" s="36"/>
    </row>
    <row r="27" customFormat="1" ht="33" customHeight="1" spans="1:5">
      <c r="A27" s="37" t="s">
        <v>20</v>
      </c>
      <c r="B27" s="37"/>
      <c r="C27" s="37"/>
      <c r="D27" s="37"/>
      <c r="E27" s="37"/>
    </row>
    <row r="28" customFormat="1" ht="17.25" customHeight="1" spans="1:5">
      <c r="A28" s="38"/>
      <c r="B28" s="38"/>
      <c r="C28" s="38"/>
      <c r="D28" s="38"/>
      <c r="E28" s="38"/>
    </row>
    <row r="29" customFormat="1" spans="1:5">
      <c r="A29" s="38"/>
      <c r="B29" s="38"/>
      <c r="C29" s="38"/>
      <c r="D29" s="38"/>
      <c r="E29" s="38"/>
    </row>
  </sheetData>
  <mergeCells count="24">
    <mergeCell ref="A1:E1"/>
    <mergeCell ref="A2:E2"/>
    <mergeCell ref="A3:E3"/>
    <mergeCell ref="A6:C6"/>
    <mergeCell ref="A7:C7"/>
    <mergeCell ref="A12:E12"/>
    <mergeCell ref="A13:E13"/>
    <mergeCell ref="A14:E14"/>
    <mergeCell ref="A15:E15"/>
    <mergeCell ref="A16:E16"/>
    <mergeCell ref="A17:E17"/>
    <mergeCell ref="A18:E18"/>
    <mergeCell ref="A19:C19"/>
    <mergeCell ref="A20:E20"/>
    <mergeCell ref="A21:E21"/>
    <mergeCell ref="A22:E22"/>
    <mergeCell ref="A23:E23"/>
    <mergeCell ref="A24:E24"/>
    <mergeCell ref="A25:E25"/>
    <mergeCell ref="A26:E26"/>
    <mergeCell ref="A27:E27"/>
    <mergeCell ref="A4:D5"/>
    <mergeCell ref="A8:C11"/>
    <mergeCell ref="D8:E11"/>
  </mergeCells>
  <pageMargins left="0.75" right="0.75" top="1" bottom="0.62986111111111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N14" sqref="N14"/>
    </sheetView>
  </sheetViews>
  <sheetFormatPr defaultColWidth="9" defaultRowHeight="14.25"/>
  <cols>
    <col min="1" max="1" width="5.625" customWidth="1"/>
    <col min="3" max="3" width="26.125" style="40" customWidth="1"/>
    <col min="6" max="6" width="9.5" customWidth="1"/>
    <col min="7" max="7" width="9.875" customWidth="1"/>
    <col min="8" max="8" width="12.625" customWidth="1"/>
    <col min="9" max="9" width="13.375" customWidth="1"/>
    <col min="10" max="10" width="14.5" customWidth="1"/>
    <col min="11" max="11" width="11.375" customWidth="1"/>
  </cols>
  <sheetData>
    <row r="1" ht="39" customHeight="1" spans="1:11">
      <c r="A1" s="41" t="s">
        <v>27</v>
      </c>
      <c r="B1" s="41"/>
      <c r="C1" s="42"/>
      <c r="D1" s="41"/>
      <c r="E1" s="41"/>
      <c r="F1" s="41"/>
      <c r="G1" s="41"/>
      <c r="H1" s="41"/>
      <c r="I1" s="41"/>
      <c r="J1" s="41"/>
      <c r="K1" s="41"/>
    </row>
    <row r="2" s="39" customFormat="1" ht="48" customHeight="1" spans="1:11">
      <c r="A2" s="43" t="s">
        <v>28</v>
      </c>
      <c r="B2" s="43" t="s">
        <v>29</v>
      </c>
      <c r="C2" s="44" t="s">
        <v>30</v>
      </c>
      <c r="D2" s="43" t="s">
        <v>31</v>
      </c>
      <c r="E2" s="43" t="s">
        <v>32</v>
      </c>
      <c r="F2" s="43" t="s">
        <v>33</v>
      </c>
      <c r="G2" s="43" t="s">
        <v>34</v>
      </c>
      <c r="H2" s="43" t="s">
        <v>35</v>
      </c>
      <c r="I2" s="43" t="s">
        <v>36</v>
      </c>
      <c r="J2" s="43" t="s">
        <v>37</v>
      </c>
      <c r="K2" s="43" t="s">
        <v>38</v>
      </c>
    </row>
    <row r="3" ht="30" customHeight="1" spans="1:11">
      <c r="A3" s="45">
        <v>1</v>
      </c>
      <c r="B3" s="45" t="s">
        <v>39</v>
      </c>
      <c r="C3" s="46" t="s">
        <v>40</v>
      </c>
      <c r="D3" s="45">
        <v>3</v>
      </c>
      <c r="E3" s="45">
        <v>10</v>
      </c>
      <c r="F3" s="45">
        <v>1600</v>
      </c>
      <c r="G3" s="45" t="s">
        <v>41</v>
      </c>
      <c r="H3" s="45">
        <f>D3*1600*5+D3*1760*5</f>
        <v>50400</v>
      </c>
      <c r="I3" s="45">
        <v>2009443.12</v>
      </c>
      <c r="J3" s="45">
        <f>H3+I3</f>
        <v>2059843.12</v>
      </c>
      <c r="K3" s="43" t="s">
        <v>42</v>
      </c>
    </row>
    <row r="4" ht="30" customHeight="1" spans="1:11">
      <c r="A4" s="45">
        <v>2</v>
      </c>
      <c r="B4" s="45" t="s">
        <v>43</v>
      </c>
      <c r="C4" s="46" t="s">
        <v>44</v>
      </c>
      <c r="D4" s="45">
        <v>1</v>
      </c>
      <c r="E4" s="45">
        <v>10</v>
      </c>
      <c r="F4" s="45">
        <v>1600</v>
      </c>
      <c r="G4" s="45" t="s">
        <v>41</v>
      </c>
      <c r="H4" s="45">
        <f t="shared" ref="H4:H15" si="0">D4*1600*5+D4*1760*5</f>
        <v>16800</v>
      </c>
      <c r="I4" s="45">
        <v>209145</v>
      </c>
      <c r="J4" s="45">
        <f t="shared" ref="J4:J15" si="1">H4+I4</f>
        <v>225945</v>
      </c>
      <c r="K4" s="43" t="s">
        <v>42</v>
      </c>
    </row>
    <row r="5" ht="30" customHeight="1" spans="1:11">
      <c r="A5" s="45">
        <v>3</v>
      </c>
      <c r="B5" s="45" t="s">
        <v>45</v>
      </c>
      <c r="C5" s="47" t="s">
        <v>46</v>
      </c>
      <c r="D5" s="45">
        <v>1.91</v>
      </c>
      <c r="E5" s="45">
        <v>10</v>
      </c>
      <c r="F5" s="45">
        <v>1600</v>
      </c>
      <c r="G5" s="45" t="s">
        <v>41</v>
      </c>
      <c r="H5" s="45">
        <f t="shared" si="0"/>
        <v>32088</v>
      </c>
      <c r="I5" s="45">
        <v>385302.7</v>
      </c>
      <c r="J5" s="45">
        <f t="shared" si="1"/>
        <v>417390.7</v>
      </c>
      <c r="K5" s="43" t="s">
        <v>42</v>
      </c>
    </row>
    <row r="6" ht="30" customHeight="1" spans="1:11">
      <c r="A6" s="45">
        <v>4</v>
      </c>
      <c r="B6" s="45" t="s">
        <v>47</v>
      </c>
      <c r="C6" s="47" t="s">
        <v>48</v>
      </c>
      <c r="D6" s="45">
        <v>0.29</v>
      </c>
      <c r="E6" s="45">
        <v>10</v>
      </c>
      <c r="F6" s="45">
        <v>1600</v>
      </c>
      <c r="G6" s="45" t="s">
        <v>41</v>
      </c>
      <c r="H6" s="45">
        <f t="shared" si="0"/>
        <v>4872</v>
      </c>
      <c r="I6" s="45">
        <v>141614</v>
      </c>
      <c r="J6" s="45">
        <f t="shared" si="1"/>
        <v>146486</v>
      </c>
      <c r="K6" s="43" t="s">
        <v>42</v>
      </c>
    </row>
    <row r="7" ht="30" customHeight="1" spans="1:11">
      <c r="A7" s="45">
        <v>5</v>
      </c>
      <c r="B7" s="45" t="s">
        <v>49</v>
      </c>
      <c r="C7" s="47" t="s">
        <v>50</v>
      </c>
      <c r="D7" s="45">
        <v>0.5</v>
      </c>
      <c r="E7" s="45">
        <v>10</v>
      </c>
      <c r="F7" s="45">
        <v>1600</v>
      </c>
      <c r="G7" s="45" t="s">
        <v>41</v>
      </c>
      <c r="H7" s="45">
        <f t="shared" si="0"/>
        <v>8400</v>
      </c>
      <c r="I7" s="45">
        <v>304536.2</v>
      </c>
      <c r="J7" s="45">
        <f t="shared" si="1"/>
        <v>312936.2</v>
      </c>
      <c r="K7" s="43" t="s">
        <v>42</v>
      </c>
    </row>
    <row r="8" ht="30" customHeight="1" spans="1:11">
      <c r="A8" s="45">
        <v>6</v>
      </c>
      <c r="B8" s="45" t="s">
        <v>51</v>
      </c>
      <c r="C8" s="47" t="s">
        <v>52</v>
      </c>
      <c r="D8" s="45">
        <v>2</v>
      </c>
      <c r="E8" s="45">
        <v>10</v>
      </c>
      <c r="F8" s="45">
        <v>1600</v>
      </c>
      <c r="G8" s="45" t="s">
        <v>41</v>
      </c>
      <c r="H8" s="45">
        <f t="shared" si="0"/>
        <v>33600</v>
      </c>
      <c r="I8" s="45">
        <v>945239.2</v>
      </c>
      <c r="J8" s="45">
        <f t="shared" si="1"/>
        <v>978839.2</v>
      </c>
      <c r="K8" s="43" t="s">
        <v>42</v>
      </c>
    </row>
    <row r="9" ht="30" customHeight="1" spans="1:11">
      <c r="A9" s="45">
        <v>7</v>
      </c>
      <c r="B9" s="45" t="s">
        <v>53</v>
      </c>
      <c r="C9" s="47" t="s">
        <v>54</v>
      </c>
      <c r="D9" s="45">
        <v>0.8</v>
      </c>
      <c r="E9" s="45">
        <v>10</v>
      </c>
      <c r="F9" s="45">
        <v>1600</v>
      </c>
      <c r="G9" s="45" t="s">
        <v>41</v>
      </c>
      <c r="H9" s="45">
        <f t="shared" si="0"/>
        <v>13440</v>
      </c>
      <c r="I9" s="45">
        <v>326566.28</v>
      </c>
      <c r="J9" s="45">
        <f t="shared" si="1"/>
        <v>340006.28</v>
      </c>
      <c r="K9" s="43" t="s">
        <v>42</v>
      </c>
    </row>
    <row r="10" ht="30" customHeight="1" spans="1:11">
      <c r="A10" s="45">
        <v>8</v>
      </c>
      <c r="B10" s="45" t="s">
        <v>55</v>
      </c>
      <c r="C10" s="47" t="s">
        <v>56</v>
      </c>
      <c r="D10" s="45">
        <v>0.65</v>
      </c>
      <c r="E10" s="45">
        <v>10</v>
      </c>
      <c r="F10" s="45">
        <v>1600</v>
      </c>
      <c r="G10" s="45" t="s">
        <v>41</v>
      </c>
      <c r="H10" s="45">
        <f t="shared" si="0"/>
        <v>10920</v>
      </c>
      <c r="I10" s="45">
        <v>210162.3</v>
      </c>
      <c r="J10" s="45">
        <f t="shared" si="1"/>
        <v>221082.3</v>
      </c>
      <c r="K10" s="43" t="s">
        <v>42</v>
      </c>
    </row>
    <row r="11" ht="30" customHeight="1" spans="1:11">
      <c r="A11" s="45">
        <v>9</v>
      </c>
      <c r="B11" s="45" t="s">
        <v>57</v>
      </c>
      <c r="C11" s="47" t="s">
        <v>58</v>
      </c>
      <c r="D11" s="45">
        <v>0.68</v>
      </c>
      <c r="E11" s="45">
        <v>10</v>
      </c>
      <c r="F11" s="45">
        <v>1600</v>
      </c>
      <c r="G11" s="45" t="s">
        <v>41</v>
      </c>
      <c r="H11" s="45">
        <f t="shared" si="0"/>
        <v>11424</v>
      </c>
      <c r="I11" s="45">
        <v>368295</v>
      </c>
      <c r="J11" s="45">
        <f t="shared" si="1"/>
        <v>379719</v>
      </c>
      <c r="K11" s="43" t="s">
        <v>42</v>
      </c>
    </row>
    <row r="12" ht="30" customHeight="1" spans="1:11">
      <c r="A12" s="45">
        <v>10</v>
      </c>
      <c r="B12" s="45" t="s">
        <v>59</v>
      </c>
      <c r="C12" s="47" t="s">
        <v>60</v>
      </c>
      <c r="D12" s="45">
        <v>0.49</v>
      </c>
      <c r="E12" s="45">
        <v>10</v>
      </c>
      <c r="F12" s="45">
        <v>1600</v>
      </c>
      <c r="G12" s="45" t="s">
        <v>41</v>
      </c>
      <c r="H12" s="45">
        <f t="shared" si="0"/>
        <v>8232</v>
      </c>
      <c r="I12" s="45">
        <v>367157.4</v>
      </c>
      <c r="J12" s="45">
        <f t="shared" si="1"/>
        <v>375389.4</v>
      </c>
      <c r="K12" s="43" t="s">
        <v>42</v>
      </c>
    </row>
    <row r="13" ht="30" customHeight="1" spans="1:11">
      <c r="A13" s="45">
        <v>11</v>
      </c>
      <c r="B13" s="45" t="s">
        <v>61</v>
      </c>
      <c r="C13" s="47" t="s">
        <v>62</v>
      </c>
      <c r="D13" s="45">
        <v>0.6</v>
      </c>
      <c r="E13" s="45">
        <v>10</v>
      </c>
      <c r="F13" s="45">
        <v>1600</v>
      </c>
      <c r="G13" s="45" t="s">
        <v>41</v>
      </c>
      <c r="H13" s="45">
        <f t="shared" si="0"/>
        <v>10080</v>
      </c>
      <c r="I13" s="45">
        <v>264227.4</v>
      </c>
      <c r="J13" s="45">
        <f t="shared" si="1"/>
        <v>274307.4</v>
      </c>
      <c r="K13" s="43" t="s">
        <v>42</v>
      </c>
    </row>
    <row r="14" ht="30" customHeight="1" spans="1:11">
      <c r="A14" s="45">
        <v>12</v>
      </c>
      <c r="B14" s="45" t="s">
        <v>63</v>
      </c>
      <c r="C14" s="47" t="s">
        <v>64</v>
      </c>
      <c r="D14" s="45">
        <v>0.65</v>
      </c>
      <c r="E14" s="45">
        <v>10</v>
      </c>
      <c r="F14" s="45">
        <v>1600</v>
      </c>
      <c r="G14" s="45" t="s">
        <v>41</v>
      </c>
      <c r="H14" s="45">
        <f t="shared" si="0"/>
        <v>10920</v>
      </c>
      <c r="I14" s="45">
        <v>403629.3</v>
      </c>
      <c r="J14" s="45">
        <f t="shared" si="1"/>
        <v>414549.3</v>
      </c>
      <c r="K14" s="43" t="s">
        <v>42</v>
      </c>
    </row>
    <row r="15" ht="30" customHeight="1" spans="1:11">
      <c r="A15" s="45">
        <v>13</v>
      </c>
      <c r="B15" s="45" t="s">
        <v>65</v>
      </c>
      <c r="C15" s="47" t="s">
        <v>66</v>
      </c>
      <c r="D15" s="45">
        <v>2.4</v>
      </c>
      <c r="E15" s="45">
        <v>10</v>
      </c>
      <c r="F15" s="45">
        <v>1600</v>
      </c>
      <c r="G15" s="45" t="s">
        <v>41</v>
      </c>
      <c r="H15" s="45">
        <f t="shared" si="0"/>
        <v>40320</v>
      </c>
      <c r="I15" s="45">
        <v>947463.8</v>
      </c>
      <c r="J15" s="45">
        <f t="shared" si="1"/>
        <v>987783.8</v>
      </c>
      <c r="K15" s="43" t="s">
        <v>42</v>
      </c>
    </row>
  </sheetData>
  <mergeCells count="1">
    <mergeCell ref="A1:K1"/>
  </mergeCells>
  <pageMargins left="0.629861111111111" right="0.196527777777778" top="0.354166666666667" bottom="0.314583333333333" header="0.354166666666667" footer="0.354166666666667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2" workbookViewId="0">
      <selection activeCell="A2" sqref="A2:E27"/>
    </sheetView>
  </sheetViews>
  <sheetFormatPr defaultColWidth="9" defaultRowHeight="14.25" outlineLevelCol="4"/>
  <cols>
    <col min="3" max="3" width="21.25" customWidth="1"/>
    <col min="4" max="4" width="30.25" customWidth="1"/>
    <col min="5" max="5" width="10" customWidth="1"/>
  </cols>
  <sheetData>
    <row r="1" customFormat="1" ht="26.25" hidden="1" customHeight="1" spans="1:5">
      <c r="A1" s="1"/>
      <c r="B1" s="2"/>
      <c r="C1" s="2"/>
      <c r="D1" s="2"/>
      <c r="E1" s="2"/>
    </row>
    <row r="2" ht="49.5" customHeight="1" spans="1:5">
      <c r="A2" s="3" t="s">
        <v>0</v>
      </c>
      <c r="B2" s="3"/>
      <c r="C2" s="3"/>
      <c r="D2" s="3"/>
      <c r="E2" s="3"/>
    </row>
    <row r="3" ht="19.5" customHeight="1" spans="1:5">
      <c r="A3" s="4">
        <v>46238</v>
      </c>
      <c r="B3" s="5"/>
      <c r="C3" s="5"/>
      <c r="D3" s="5"/>
      <c r="E3" s="5"/>
    </row>
    <row r="4" customFormat="1" ht="46" customHeight="1" spans="1:5">
      <c r="A4" s="6" t="s">
        <v>67</v>
      </c>
      <c r="B4" s="7"/>
      <c r="C4" s="7"/>
      <c r="D4" s="7"/>
      <c r="E4" s="8" t="s">
        <v>3</v>
      </c>
    </row>
    <row r="5" customFormat="1" ht="138" customHeight="1" spans="1:5">
      <c r="A5" s="9"/>
      <c r="B5" s="10"/>
      <c r="C5" s="10"/>
      <c r="D5" s="10"/>
      <c r="E5" s="11" t="s">
        <v>68</v>
      </c>
    </row>
    <row r="6" ht="29" customHeight="1" spans="1:5">
      <c r="A6" s="12" t="s">
        <v>4</v>
      </c>
      <c r="B6" s="12"/>
      <c r="C6" s="12"/>
      <c r="D6" s="13" t="s">
        <v>5</v>
      </c>
      <c r="E6" s="14" t="s">
        <v>6</v>
      </c>
    </row>
    <row r="7" ht="20.25" customHeight="1" spans="1:5">
      <c r="A7" s="15"/>
      <c r="B7" s="15"/>
      <c r="C7" s="15"/>
      <c r="D7" s="16">
        <v>55814.85</v>
      </c>
      <c r="E7" s="17"/>
    </row>
    <row r="8" ht="21" customHeight="1" spans="1:5">
      <c r="A8" s="8" t="s">
        <v>7</v>
      </c>
      <c r="B8" s="18"/>
      <c r="C8" s="18"/>
      <c r="D8" s="8" t="s">
        <v>8</v>
      </c>
      <c r="E8" s="18"/>
    </row>
    <row r="9" ht="15" customHeight="1" spans="1:5">
      <c r="A9" s="18"/>
      <c r="B9" s="18"/>
      <c r="C9" s="18"/>
      <c r="D9" s="18"/>
      <c r="E9" s="18"/>
    </row>
    <row r="10" ht="26.45" customHeight="1" spans="1:5">
      <c r="A10" s="18"/>
      <c r="B10" s="18"/>
      <c r="C10" s="18"/>
      <c r="D10" s="18"/>
      <c r="E10" s="18"/>
    </row>
    <row r="11" ht="22.15" customHeight="1" spans="1:5">
      <c r="A11" s="18"/>
      <c r="B11" s="18"/>
      <c r="C11" s="18"/>
      <c r="D11" s="18"/>
      <c r="E11" s="18"/>
    </row>
    <row r="12" ht="18" customHeight="1" spans="1:5">
      <c r="A12" s="19" t="s">
        <v>9</v>
      </c>
      <c r="B12" s="20"/>
      <c r="C12" s="20"/>
      <c r="D12" s="20"/>
      <c r="E12" s="21"/>
    </row>
    <row r="13" customFormat="1" ht="20" customHeight="1" spans="1:5">
      <c r="A13" s="22" t="s">
        <v>10</v>
      </c>
      <c r="B13" s="23"/>
      <c r="C13" s="23"/>
      <c r="D13" s="23"/>
      <c r="E13" s="24"/>
    </row>
    <row r="14" customFormat="1" ht="20" customHeight="1" spans="1:5">
      <c r="A14" s="25" t="s">
        <v>11</v>
      </c>
      <c r="B14" s="26"/>
      <c r="C14" s="26"/>
      <c r="D14" s="26"/>
      <c r="E14" s="27"/>
    </row>
    <row r="15" customFormat="1" ht="20" customHeight="1" spans="1:5">
      <c r="A15" s="28" t="s">
        <v>12</v>
      </c>
      <c r="B15" s="29"/>
      <c r="C15" s="29"/>
      <c r="D15" s="29"/>
      <c r="E15" s="30"/>
    </row>
    <row r="16" customFormat="1" ht="20" customHeight="1" spans="1:5">
      <c r="A16" s="22" t="s">
        <v>13</v>
      </c>
      <c r="B16" s="23"/>
      <c r="C16" s="23"/>
      <c r="D16" s="23"/>
      <c r="E16" s="24"/>
    </row>
    <row r="17" customFormat="1" ht="20" customHeight="1" spans="1:5">
      <c r="A17" s="25" t="s">
        <v>11</v>
      </c>
      <c r="B17" s="26"/>
      <c r="C17" s="26"/>
      <c r="D17" s="26"/>
      <c r="E17" s="27"/>
    </row>
    <row r="18" customFormat="1" ht="20" customHeight="1" spans="1:5">
      <c r="A18" s="28" t="s">
        <v>14</v>
      </c>
      <c r="B18" s="29"/>
      <c r="C18" s="29"/>
      <c r="D18" s="29"/>
      <c r="E18" s="30"/>
    </row>
    <row r="19" customFormat="1" ht="20" customHeight="1" spans="1:5">
      <c r="A19" s="31" t="s">
        <v>15</v>
      </c>
      <c r="B19" s="32"/>
      <c r="C19" s="32"/>
      <c r="D19" s="33"/>
      <c r="E19" s="34"/>
    </row>
    <row r="20" customFormat="1" ht="20" customHeight="1" spans="1:5">
      <c r="A20" s="25" t="s">
        <v>11</v>
      </c>
      <c r="B20" s="26"/>
      <c r="C20" s="26"/>
      <c r="D20" s="26"/>
      <c r="E20" s="27"/>
    </row>
    <row r="21" customFormat="1" ht="20" customHeight="1" spans="1:5">
      <c r="A21" s="28" t="s">
        <v>14</v>
      </c>
      <c r="B21" s="29"/>
      <c r="C21" s="29"/>
      <c r="D21" s="29"/>
      <c r="E21" s="30"/>
    </row>
    <row r="22" customFormat="1" ht="20" customHeight="1" spans="1:5">
      <c r="A22" s="22" t="s">
        <v>16</v>
      </c>
      <c r="B22" s="23"/>
      <c r="C22" s="23"/>
      <c r="D22" s="23"/>
      <c r="E22" s="24"/>
    </row>
    <row r="23" customFormat="1" ht="20" customHeight="1" spans="1:5">
      <c r="A23" s="25" t="s">
        <v>11</v>
      </c>
      <c r="B23" s="26"/>
      <c r="C23" s="26"/>
      <c r="D23" s="26"/>
      <c r="E23" s="27"/>
    </row>
    <row r="24" customFormat="1" ht="20" customHeight="1" spans="1:5">
      <c r="A24" s="28" t="s">
        <v>17</v>
      </c>
      <c r="B24" s="29"/>
      <c r="C24" s="29"/>
      <c r="D24" s="29"/>
      <c r="E24" s="30"/>
    </row>
    <row r="25" customFormat="1" ht="15" customHeight="1" spans="1:5">
      <c r="A25" s="35" t="s">
        <v>18</v>
      </c>
      <c r="B25" s="35"/>
      <c r="C25" s="35"/>
      <c r="D25" s="35"/>
      <c r="E25" s="35"/>
    </row>
    <row r="26" customFormat="1" ht="33" customHeight="1" spans="1:5">
      <c r="A26" s="36" t="s">
        <v>19</v>
      </c>
      <c r="B26" s="36"/>
      <c r="C26" s="36"/>
      <c r="D26" s="36"/>
      <c r="E26" s="36"/>
    </row>
    <row r="27" customFormat="1" ht="33" customHeight="1" spans="1:5">
      <c r="A27" s="37" t="s">
        <v>20</v>
      </c>
      <c r="B27" s="37"/>
      <c r="C27" s="37"/>
      <c r="D27" s="37"/>
      <c r="E27" s="37"/>
    </row>
    <row r="28" customFormat="1" ht="17.25" customHeight="1" spans="1:5">
      <c r="A28" s="38"/>
      <c r="B28" s="38"/>
      <c r="C28" s="38"/>
      <c r="D28" s="38"/>
      <c r="E28" s="38"/>
    </row>
    <row r="29" customFormat="1" spans="1:5">
      <c r="A29" s="38"/>
      <c r="B29" s="38"/>
      <c r="C29" s="38"/>
      <c r="D29" s="38"/>
      <c r="E29" s="38"/>
    </row>
  </sheetData>
  <mergeCells count="24">
    <mergeCell ref="A1:E1"/>
    <mergeCell ref="A2:E2"/>
    <mergeCell ref="A3:E3"/>
    <mergeCell ref="A6:C6"/>
    <mergeCell ref="A7:C7"/>
    <mergeCell ref="A12:E12"/>
    <mergeCell ref="A13:E13"/>
    <mergeCell ref="A14:E14"/>
    <mergeCell ref="A15:E15"/>
    <mergeCell ref="A16:E16"/>
    <mergeCell ref="A17:E17"/>
    <mergeCell ref="A18:E18"/>
    <mergeCell ref="A19:C19"/>
    <mergeCell ref="A20:E20"/>
    <mergeCell ref="A21:E21"/>
    <mergeCell ref="A22:E22"/>
    <mergeCell ref="A23:E23"/>
    <mergeCell ref="A24:E24"/>
    <mergeCell ref="A25:E25"/>
    <mergeCell ref="A26:E26"/>
    <mergeCell ref="A27:E27"/>
    <mergeCell ref="A4:D5"/>
    <mergeCell ref="A8:C11"/>
    <mergeCell ref="D8:E11"/>
  </mergeCells>
  <pageMargins left="0.75" right="0.75" top="0.550694444444444" bottom="0.236111111111111" header="0.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工程</vt:lpstr>
      <vt:lpstr>2025.09.19</vt:lpstr>
      <vt:lpstr>2025.11.10</vt:lpstr>
      <vt:lpstr>2025.11.14</vt:lpstr>
      <vt:lpstr>2025.11.14日</vt:lpstr>
      <vt:lpstr>2025.11.15</vt:lpstr>
      <vt:lpstr>2026.08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张涛</cp:lastModifiedBy>
  <cp:revision>1</cp:revision>
  <dcterms:created xsi:type="dcterms:W3CDTF">2012-06-06T01:30:00Z</dcterms:created>
  <cp:lastPrinted>2016-08-15T08:22:00Z</cp:lastPrinted>
  <dcterms:modified xsi:type="dcterms:W3CDTF">2026-08-10T07:04:08Z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C90F8BF11C784A32A24130EB80B6E02C_13</vt:lpwstr>
  </property>
  <property fmtid="{D5CDD505-2E9C-101B-9397-08002B2CF9AE}" pid="4" name="CalculationRule">
    <vt:i4>0</vt:i4>
  </property>
</Properties>
</file>