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绿矿\44批荒料\"/>
    </mc:Choice>
  </mc:AlternateContent>
  <bookViews>
    <workbookView windowWidth="28800" windowHeight="12375"/>
  </bookViews>
  <sheets>
    <sheet name="荒料" sheetId="3" r:id="rId1"/>
  </sheets>
  <definedNames>
    <definedName name="_xlnm.Print_Area" localSheetId="0">荒料!$E$16:$F$17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<sst xmlns="http://schemas.openxmlformats.org/spreadsheetml/2006/main" count="15" uniqueCount="15">
  <si>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五莲县绿矿建材有限公司所属荒料处置项目    WSWZC26289</t>
  </si>
  <si>
    <t>标的编号</t>
  </si>
  <si>
    <t>矿区</t>
  </si>
  <si>
    <t>治理区编号</t>
  </si>
  <si>
    <t>拍卖荒料量    （万m³）</t>
  </si>
  <si>
    <t>保证金
（万元）</t>
  </si>
  <si>
    <t>评估价格
（元/m³）</t>
  </si>
  <si>
    <t>挂牌价格
（元/m³）</t>
  </si>
  <si>
    <t>挂牌价格
（万元）</t>
  </si>
  <si>
    <t>坊子村2号矿区</t>
  </si>
  <si>
    <t>南一区地块四-2</t>
  </si>
  <si>
    <t>南一区地块五-2</t>
  </si>
  <si>
    <t>南一区地块九-2</t>
  </si>
  <si>
    <t>南二区地块六-2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</si>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</sst>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name val="SimSun"/>
      <charset val="134"/>
    </font>
    <font>
      <sz val="18"/>
      <name val="Times New Roman"/>
      <charset val="134"/>
    </font>
    <font>
      <b/>
      <sz val="11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130" zoomScaleNormal="130" workbookViewId="0">
      <selection activeCell="G8" sqref="G8"/>
    </sheetView>
  </sheetViews>
  <sheetFormatPr defaultColWidth="9" defaultRowHeight="13.5" outlineLevelRow="7"/>
  <cols>
    <col min="1" max="2" width="13.75" style="2" customWidth="1"/>
    <col min="3" max="3" width="26.75" style="2" customWidth="1"/>
    <col min="4" max="8" width="13.75" style="2" customWidth="1"/>
    <col min="9" max="9" width="17.375" style="2" customWidth="1"/>
    <col min="10" max="10" width="17.125" style="2" customWidth="1"/>
    <col min="11" max="16384" width="9" style="2"/>
  </cols>
  <sheetData>
    <row r="1" ht="39" customHeight="1" spans="1:11">
      <c r="A1" s="3" t="s">
        <v>0</v>
      </c>
      <c r="B1" s="4"/>
      <c r="C1" s="4"/>
      <c r="D1" s="4"/>
      <c r="E1" s="4"/>
      <c r="F1" s="4"/>
      <c r="G1" s="4"/>
      <c r="H1" s="4"/>
    </row>
    <row r="2" ht="27" spans="1:11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8" t="s">
        <v>6</v>
      </c>
      <c r="G2" s="8" t="s">
        <v>7</v>
      </c>
      <c r="H2" s="5" t="s">
        <v>8</v>
      </c>
    </row>
    <row r="3" s="1" customFormat="1" ht="21" customHeight="1" spans="1:11">
      <c r="A3" s="9">
        <v>1</v>
      </c>
      <c r="B3" s="10" t="s">
        <v>9</v>
      </c>
      <c r="C3" s="11" t="s">
        <v>10</v>
      </c>
      <c r="D3" s="11">
        <v>0.24</v>
      </c>
      <c r="E3" s="11">
        <f t="shared" ref="E3:E7" si="0">D3*G3*0.3</f>
        <v>18.63</v>
      </c>
      <c r="F3" s="11">
        <v>225</v>
      </c>
      <c r="G3" s="12">
        <f t="shared" ref="G3:G7" si="1">225+225*0.15</f>
        <v>258.75</v>
      </c>
      <c r="H3" s="11">
        <f t="shared" ref="H3:H7" si="2">D3*G3</f>
        <v>62.1</v>
      </c>
    </row>
    <row r="4" s="1" customFormat="1" ht="21" customHeight="1" spans="1:11">
      <c r="A4" s="9">
        <v>2</v>
      </c>
      <c r="B4" s="10"/>
      <c r="C4" s="11" t="s">
        <v>11</v>
      </c>
      <c r="D4" s="11">
        <v>0.08</v>
      </c>
      <c r="E4" s="11">
        <f t="shared" si="0"/>
        <v>6.21</v>
      </c>
      <c r="F4" s="11">
        <v>225</v>
      </c>
      <c r="G4" s="12">
        <f t="shared" si="1"/>
        <v>258.75</v>
      </c>
      <c r="H4" s="11">
        <f t="shared" si="2"/>
        <v>20.7</v>
      </c>
    </row>
    <row r="5" s="1" customFormat="1" ht="21" customHeight="1" spans="1:11">
      <c r="A5" s="9">
        <v>3</v>
      </c>
      <c r="B5" s="10"/>
      <c r="C5" s="11" t="s">
        <v>12</v>
      </c>
      <c r="D5" s="12">
        <v>0.27</v>
      </c>
      <c r="E5" s="11">
        <f t="shared" si="0"/>
        <v>20.95875</v>
      </c>
      <c r="F5" s="11">
        <v>225</v>
      </c>
      <c r="G5" s="12">
        <f t="shared" si="1"/>
        <v>258.75</v>
      </c>
      <c r="H5" s="11">
        <f t="shared" si="2"/>
        <v>69.8625</v>
      </c>
    </row>
    <row r="6" s="1" customFormat="1" ht="38" customHeight="1" spans="1:11">
      <c r="A6" s="9">
        <v>4</v>
      </c>
      <c r="B6" s="10"/>
      <c r="C6" s="11" t="s">
        <v>13</v>
      </c>
      <c r="D6" s="12">
        <v>1.36</v>
      </c>
      <c r="E6" s="11">
        <f t="shared" si="0"/>
        <v>105.57</v>
      </c>
      <c r="F6" s="11">
        <v>225</v>
      </c>
      <c r="G6" s="12">
        <f t="shared" si="1"/>
        <v>258.75</v>
      </c>
      <c r="H6" s="11">
        <f t="shared" si="2"/>
        <v>351.9</v>
      </c>
    </row>
    <row r="7" s="1" customFormat="1" ht="21" customHeight="1" spans="1:11">
      <c r="A7" s="11" t="s">
        <v>14</v>
      </c>
      <c r="B7" s="11"/>
      <c r="C7" s="11"/>
      <c r="D7" s="11">
        <f>SUM(D3:D6)</f>
        <v>1.95</v>
      </c>
      <c r="E7" s="11">
        <f t="shared" si="0"/>
        <v>151.36875</v>
      </c>
      <c r="F7" s="11"/>
      <c r="G7" s="12">
        <f t="shared" si="1"/>
        <v>258.75</v>
      </c>
      <c r="H7" s="11">
        <f t="shared" si="2"/>
        <v>504.5625</v>
      </c>
    </row>
    <row r="8" s="1" customFormat="1" ht="21" customHeight="1" spans="1:11">
      <c r="A8" s="13"/>
      <c r="B8" s="13"/>
      <c r="C8" s="13"/>
      <c r="D8" s="13"/>
      <c r="E8" s="13"/>
      <c r="F8" s="13"/>
      <c r="G8" s="13"/>
      <c r="H8" s="13"/>
      <c r="I8" s="2"/>
      <c r="J8" s="2"/>
      <c r="K8" s="2"/>
    </row>
  </sheetData>
  <mergeCells count="2">
    <mergeCell ref="A1:H1"/>
    <mergeCell ref="B3:B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荒料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2023-01-13T07:07:00Z</dcterms:created>
  <dcterms:modified xsi:type="dcterms:W3CDTF">2026-10-15T02:11:58Z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8D6570FF781440F9B0B3DD8AAFDB33A7_13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