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51批绿矿废石、荒料\转让方\"/>
    </mc:Choice>
  </mc:AlternateContent>
  <bookViews>
    <workbookView windowWidth="27945" windowHeight="12375"/>
  </bookViews>
  <sheets>
    <sheet name="荒料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<sst xmlns="http://schemas.openxmlformats.org/spreadsheetml/2006/main" count="19" uniqueCount="19">
  <si>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51五莲县绿矿建材有限公司所属荒料处置项目   327</t>
  </si>
  <si>
    <t>标的编号</t>
  </si>
  <si>
    <t>矿区</t>
  </si>
  <si>
    <t>治理区编号</t>
  </si>
  <si>
    <t>拍卖荒料量    （万m³）</t>
  </si>
  <si>
    <t>保证金
（万元）</t>
  </si>
  <si>
    <t>评估价格
（元/m³）</t>
  </si>
  <si>
    <t>挂牌价格
（元/m³）</t>
  </si>
  <si>
    <t>挂牌价格
（万元）</t>
  </si>
  <si>
    <t>备注</t>
  </si>
  <si>
    <t>坊子村2号矿区</t>
  </si>
  <si>
    <t>北一区东部-2</t>
  </si>
  <si>
    <t>北一区东部-3</t>
  </si>
  <si>
    <t>北四区地块十一-1</t>
  </si>
  <si>
    <t>北四区地块十一-2</t>
  </si>
  <si>
    <t>北四区地块十一-3</t>
  </si>
  <si>
    <t>北四区地块十二-1</t>
  </si>
  <si>
    <t>北四区地块十二-2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</si>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</sst>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name val="黑体"/>
      <charset val="134"/>
    </font>
    <font>
      <b/>
      <sz val="11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3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NumberFormat="1" applyFont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0" fillId="0" borderId="0" xfId="0" applyNumberFormat="1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C25" sqref="C25"/>
    </sheetView>
  </sheetViews>
  <sheetFormatPr defaultColWidth="9" defaultRowHeight="13.5"/>
  <cols>
    <col min="1" max="2" width="13.75" style="1" customWidth="1"/>
    <col min="3" max="3" width="26.75" style="1" customWidth="1"/>
    <col min="4" max="4" width="11.125" style="1" customWidth="1"/>
    <col min="5" max="6" width="13.75" style="1" customWidth="1"/>
    <col min="7" max="7" width="11.625" style="1" customWidth="1"/>
    <col min="8" max="8" width="13.75" style="1" customWidth="1"/>
    <col min="9" max="9" width="13.125" style="1" customWidth="1"/>
    <col min="10" max="16384" width="9" style="1"/>
  </cols>
  <sheetData>
    <row r="1" s="1" customFormat="1" ht="39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7" spans="1:9">
      <c r="A2" s="4" t="s">
        <v>1</v>
      </c>
      <c r="B2" s="5" t="s">
        <v>2</v>
      </c>
      <c r="C2" s="4" t="s">
        <v>3</v>
      </c>
      <c r="D2" s="6" t="s">
        <v>4</v>
      </c>
      <c r="E2" s="4" t="s">
        <v>5</v>
      </c>
      <c r="F2" s="7" t="s">
        <v>6</v>
      </c>
      <c r="G2" s="7" t="s">
        <v>7</v>
      </c>
      <c r="H2" s="4" t="s">
        <v>8</v>
      </c>
      <c r="I2" s="4" t="s">
        <v>9</v>
      </c>
    </row>
    <row r="3" s="2" customFormat="1" ht="21" customHeight="1" spans="1:9">
      <c r="A3" s="8">
        <v>1</v>
      </c>
      <c r="B3" s="9" t="s">
        <v>10</v>
      </c>
      <c r="C3" s="10" t="s">
        <v>11</v>
      </c>
      <c r="D3" s="10">
        <v>0.57</v>
      </c>
      <c r="E3" s="10">
        <f t="shared" ref="E3:E9" si="0">D3*G3*0.3</f>
        <v>44.24625</v>
      </c>
      <c r="F3" s="10">
        <v>225</v>
      </c>
      <c r="G3" s="10">
        <f t="shared" ref="G3:G8" si="1">225+225*0.15</f>
        <v>258.75</v>
      </c>
      <c r="H3" s="10">
        <f t="shared" ref="H3:H9" si="2">D3*G3</f>
        <v>147.4875</v>
      </c>
      <c r="I3" s="11"/>
    </row>
    <row r="4" s="2" customFormat="1" ht="21" customHeight="1" spans="1:9">
      <c r="A4" s="10">
        <v>2</v>
      </c>
      <c r="B4" s="9"/>
      <c r="C4" s="10" t="s">
        <v>12</v>
      </c>
      <c r="D4" s="10">
        <v>0</v>
      </c>
      <c r="E4" s="10">
        <f t="shared" si="0"/>
        <v>0</v>
      </c>
      <c r="F4" s="10">
        <v>225</v>
      </c>
      <c r="G4" s="10">
        <v>225</v>
      </c>
      <c r="H4" s="10">
        <f t="shared" si="2"/>
        <v>0</v>
      </c>
      <c r="I4" s="11"/>
    </row>
    <row r="5" s="2" customFormat="1" ht="21" customHeight="1" spans="1:9">
      <c r="A5" s="8">
        <v>3</v>
      </c>
      <c r="B5" s="9"/>
      <c r="C5" s="10" t="s">
        <v>13</v>
      </c>
      <c r="D5" s="10">
        <v>1</v>
      </c>
      <c r="E5" s="10">
        <f t="shared" si="0"/>
        <v>77.625</v>
      </c>
      <c r="F5" s="10">
        <v>225</v>
      </c>
      <c r="G5" s="10">
        <f t="shared" si="1"/>
        <v>258.75</v>
      </c>
      <c r="H5" s="10">
        <f t="shared" si="2"/>
        <v>258.75</v>
      </c>
      <c r="I5" s="11"/>
    </row>
    <row r="6" s="2" customFormat="1" ht="21" customHeight="1" spans="1:9">
      <c r="A6" s="10">
        <v>4</v>
      </c>
      <c r="B6" s="9"/>
      <c r="C6" s="10" t="s">
        <v>14</v>
      </c>
      <c r="D6" s="10">
        <v>0.09</v>
      </c>
      <c r="E6" s="10">
        <f t="shared" si="0"/>
        <v>6.075</v>
      </c>
      <c r="F6" s="10">
        <v>225</v>
      </c>
      <c r="G6" s="10">
        <v>225</v>
      </c>
      <c r="H6" s="10">
        <f t="shared" si="2"/>
        <v>20.25</v>
      </c>
      <c r="I6" s="11"/>
    </row>
    <row r="7" s="2" customFormat="1" ht="21" customHeight="1" spans="1:9">
      <c r="A7" s="8">
        <v>5</v>
      </c>
      <c r="B7" s="9"/>
      <c r="C7" s="10" t="s">
        <v>15</v>
      </c>
      <c r="D7" s="10">
        <v>0.02</v>
      </c>
      <c r="E7" s="10">
        <f t="shared" si="0"/>
        <v>1.35</v>
      </c>
      <c r="F7" s="10">
        <v>225</v>
      </c>
      <c r="G7" s="10">
        <v>225</v>
      </c>
      <c r="H7" s="10">
        <f t="shared" si="2"/>
        <v>4.5</v>
      </c>
      <c r="I7" s="11"/>
    </row>
    <row r="8" s="2" customFormat="1" ht="21" customHeight="1" spans="1:9">
      <c r="A8" s="10">
        <v>6</v>
      </c>
      <c r="B8" s="9"/>
      <c r="C8" s="10" t="s">
        <v>16</v>
      </c>
      <c r="D8" s="10">
        <v>1.42</v>
      </c>
      <c r="E8" s="10">
        <f t="shared" si="0"/>
        <v>110.2275</v>
      </c>
      <c r="F8" s="10">
        <v>225</v>
      </c>
      <c r="G8" s="10">
        <f t="shared" si="1"/>
        <v>258.75</v>
      </c>
      <c r="H8" s="10">
        <f t="shared" si="2"/>
        <v>367.425</v>
      </c>
      <c r="I8" s="10"/>
    </row>
    <row r="9" s="2" customFormat="1" ht="21" customHeight="1" spans="1:9">
      <c r="A9" s="8">
        <v>7</v>
      </c>
      <c r="B9" s="9"/>
      <c r="C9" s="10" t="s">
        <v>17</v>
      </c>
      <c r="D9" s="10">
        <v>0.01</v>
      </c>
      <c r="E9" s="10">
        <f t="shared" si="0"/>
        <v>0.675</v>
      </c>
      <c r="F9" s="10">
        <v>225</v>
      </c>
      <c r="G9" s="10">
        <v>225</v>
      </c>
      <c r="H9" s="10">
        <f t="shared" si="2"/>
        <v>2.25</v>
      </c>
      <c r="I9" s="10"/>
    </row>
    <row r="10" s="2" customFormat="1" ht="21" customHeight="1" spans="1:9">
      <c r="A10" s="10" t="s">
        <v>18</v>
      </c>
      <c r="B10" s="10"/>
      <c r="C10" s="10"/>
      <c r="D10" s="10">
        <f t="shared" ref="D10:H10" si="3">SUM(D3:D9)</f>
        <v>3.11</v>
      </c>
      <c r="E10" s="10">
        <f t="shared" si="3"/>
        <v>240.19875</v>
      </c>
      <c r="F10" s="10"/>
      <c r="G10" s="10"/>
      <c r="H10" s="10">
        <f t="shared" si="3"/>
        <v>800.6625</v>
      </c>
      <c r="I10" s="10"/>
    </row>
    <row r="11" s="1" customFormat="1" spans="1:9">
      <c r="A11" s="12"/>
      <c r="B11" s="12"/>
      <c r="C11" s="12"/>
      <c r="D11" s="12"/>
      <c r="E11" s="12"/>
      <c r="F11" s="12"/>
      <c r="G11" s="12"/>
      <c r="H11" s="12"/>
      <c r="I11" s="12"/>
    </row>
  </sheetData>
  <mergeCells count="2">
    <mergeCell ref="A1:I1"/>
    <mergeCell ref="B3:B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荒料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五莲产权</cp:lastModifiedBy>
  <dcterms:created xsi:type="dcterms:W3CDTF">2023-01-13T07:07:00Z</dcterms:created>
  <dcterms:modified xsi:type="dcterms:W3CDTF">2026-10-29T02:21:17Z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8D6570FF781440F9B0B3DD8AAFDB33A7_13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